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明细表" sheetId="1" r:id="rId1"/>
  </sheets>
  <definedNames>
    <definedName name="_xlnm._FilterDatabase" localSheetId="0" hidden="1">明细表!$A$1:$N$86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<sst xmlns="http://schemas.openxmlformats.org/spreadsheetml/2006/main" count="392" uniqueCount="194">
  <si>
    <t>宿城区2023年7月1日-11月30日养殖环节生猪无害化处理补助公示表</t>
  </si>
  <si>
    <t>序号</t>
  </si>
  <si>
    <t>姓名</t>
  </si>
  <si>
    <t>乡镇</t>
  </si>
  <si>
    <t>银行卡号</t>
  </si>
  <si>
    <t>饲养量</t>
  </si>
  <si>
    <t>设计年出栏量是否≥2000头</t>
  </si>
  <si>
    <t>有无
保险</t>
  </si>
  <si>
    <t>死亡
总数
（猪）</t>
  </si>
  <si>
    <t>小于
50CM</t>
  </si>
  <si>
    <t>大于50CM
（含50CM）</t>
  </si>
  <si>
    <t>小于50CM病死猪补助金额（死亡头数*15元/头）</t>
  </si>
  <si>
    <t>大于50CM
（含50CM）病死猪补助金额
（死亡头数*20元/头）</t>
  </si>
  <si>
    <t>补助
总金额
（元）</t>
  </si>
  <si>
    <t>备注</t>
  </si>
  <si>
    <t>杨修生</t>
  </si>
  <si>
    <t>耿车镇</t>
  </si>
  <si>
    <t>3213020341010000075632</t>
  </si>
  <si>
    <t>否</t>
  </si>
  <si>
    <t>有</t>
  </si>
  <si>
    <t>杨素华</t>
  </si>
  <si>
    <t>3213023401109001006318</t>
  </si>
  <si>
    <t>乔泽云</t>
  </si>
  <si>
    <t>6230667335018984576</t>
  </si>
  <si>
    <t>张骥</t>
  </si>
  <si>
    <t>3213023401109000745200</t>
  </si>
  <si>
    <t>杨修文</t>
  </si>
  <si>
    <t>3213023401109000996366</t>
  </si>
  <si>
    <t>张广启</t>
  </si>
  <si>
    <t>3213023401109001174553</t>
  </si>
  <si>
    <t>陈振</t>
  </si>
  <si>
    <t>6230667331000322446</t>
  </si>
  <si>
    <t>叶敬德</t>
  </si>
  <si>
    <t>6230667335019040287</t>
  </si>
  <si>
    <t>杨尔强</t>
  </si>
  <si>
    <t>3213023401109001177290</t>
  </si>
  <si>
    <t>杨修龙</t>
  </si>
  <si>
    <t>3213023401109001177583</t>
  </si>
  <si>
    <t>杨尔平</t>
  </si>
  <si>
    <t>3213023401109001172240</t>
  </si>
  <si>
    <t>杨尔动</t>
  </si>
  <si>
    <t>3213023401109001171816</t>
  </si>
  <si>
    <t>史芳奎</t>
  </si>
  <si>
    <t>3213023401109001194935</t>
  </si>
  <si>
    <t>唐荣富</t>
  </si>
  <si>
    <t>3213023401109111585976</t>
  </si>
  <si>
    <t>李刚</t>
  </si>
  <si>
    <t>3213023401109001146455</t>
  </si>
  <si>
    <t>韦昌军</t>
  </si>
  <si>
    <t>3213023401109000708638</t>
  </si>
  <si>
    <t>杨修彬</t>
  </si>
  <si>
    <t>3213023401109001171523</t>
  </si>
  <si>
    <t>王兰章</t>
  </si>
  <si>
    <t>6230667335021360897</t>
  </si>
  <si>
    <t>王井根</t>
  </si>
  <si>
    <t>3213023401109001233092</t>
  </si>
  <si>
    <t>王景勤</t>
  </si>
  <si>
    <t>3213023401109002891110</t>
  </si>
  <si>
    <t>徐士臣</t>
  </si>
  <si>
    <t>6230667338000450226</t>
  </si>
  <si>
    <t>李国宜</t>
  </si>
  <si>
    <t>3213023401109001048354</t>
  </si>
  <si>
    <t>王永红</t>
  </si>
  <si>
    <t>3213023401109001259080</t>
  </si>
  <si>
    <t>王宜翠</t>
  </si>
  <si>
    <t>3213023401109000777207</t>
  </si>
  <si>
    <t>杨尔车</t>
  </si>
  <si>
    <t>3213023401109001178200</t>
  </si>
  <si>
    <t>张国军</t>
  </si>
  <si>
    <t>3213240201990000082003</t>
  </si>
  <si>
    <t>张言</t>
  </si>
  <si>
    <t>6224527311002957079</t>
  </si>
  <si>
    <t>常怀美</t>
  </si>
  <si>
    <t>埠子镇</t>
  </si>
  <si>
    <t>3213024301109000779226</t>
  </si>
  <si>
    <t>刘国</t>
  </si>
  <si>
    <t>6223247318000480005</t>
  </si>
  <si>
    <t>是</t>
  </si>
  <si>
    <t>不予补助</t>
  </si>
  <si>
    <t>宿迁德康农牧有限公司</t>
  </si>
  <si>
    <t>10510901040005813</t>
  </si>
  <si>
    <t>刘川艳</t>
  </si>
  <si>
    <t>6230667331006489850</t>
  </si>
  <si>
    <t>无</t>
  </si>
  <si>
    <t>李金虎</t>
  </si>
  <si>
    <t>6230667338004962440</t>
  </si>
  <si>
    <t>王顺民</t>
  </si>
  <si>
    <t>6230667338005918052</t>
  </si>
  <si>
    <t>王家建</t>
  </si>
  <si>
    <t>6230667631012603323</t>
  </si>
  <si>
    <t>杨露蝉</t>
  </si>
  <si>
    <t>6230667338004956517</t>
  </si>
  <si>
    <t>陈运通</t>
  </si>
  <si>
    <t>龙河镇</t>
  </si>
  <si>
    <t>6230667338002645872</t>
  </si>
  <si>
    <t>胡小远</t>
  </si>
  <si>
    <t>6230667331015461288</t>
  </si>
  <si>
    <t>戴其跃</t>
  </si>
  <si>
    <t>321302044199000026796</t>
  </si>
  <si>
    <t>孙小文</t>
  </si>
  <si>
    <t>3213024401109002600331</t>
  </si>
  <si>
    <t>王敏</t>
  </si>
  <si>
    <t>6230667331001429919</t>
  </si>
  <si>
    <t>陈娟</t>
  </si>
  <si>
    <t>3213020441010000063867</t>
  </si>
  <si>
    <t>邱其高</t>
  </si>
  <si>
    <t>321302440110900720171</t>
  </si>
  <si>
    <t>刘尚州</t>
  </si>
  <si>
    <t>3213240231010000086734</t>
  </si>
  <si>
    <t>陈志高</t>
  </si>
  <si>
    <t>62245273311005200063</t>
  </si>
  <si>
    <t>王龙</t>
  </si>
  <si>
    <t>3213024301109000616787</t>
  </si>
  <si>
    <t>孙利家</t>
  </si>
  <si>
    <t>623066763100081118</t>
  </si>
  <si>
    <t>鲍亚为</t>
  </si>
  <si>
    <t>6230667335020816659</t>
  </si>
  <si>
    <t>陈亚辉</t>
  </si>
  <si>
    <t>3213024301109001542929</t>
  </si>
  <si>
    <t>马冲</t>
  </si>
  <si>
    <t>6230667631004010800</t>
  </si>
  <si>
    <t>陈建华</t>
  </si>
  <si>
    <t>3213024401109001488926</t>
  </si>
  <si>
    <t>李昌金</t>
  </si>
  <si>
    <t>中扬镇</t>
  </si>
  <si>
    <t>3213232001109000241334</t>
  </si>
  <si>
    <t>唐善珠</t>
  </si>
  <si>
    <t>6223247518000060349</t>
  </si>
  <si>
    <t>王建</t>
  </si>
  <si>
    <t>6230667331006706220</t>
  </si>
  <si>
    <t>蔡翔宇</t>
  </si>
  <si>
    <t>陈集镇</t>
  </si>
  <si>
    <t>6230667331004717542</t>
  </si>
  <si>
    <t>张军荣</t>
  </si>
  <si>
    <t>6230667631001283434</t>
  </si>
  <si>
    <t>苏永祥</t>
  </si>
  <si>
    <t>3213242301109000897450</t>
  </si>
  <si>
    <t>王久金</t>
  </si>
  <si>
    <t>3213243201109000634597</t>
  </si>
  <si>
    <t>冯高洋</t>
  </si>
  <si>
    <t>6230667338005742510</t>
  </si>
  <si>
    <t>马法贵</t>
  </si>
  <si>
    <t>3213242301109000892076</t>
  </si>
  <si>
    <t>魏玉金</t>
  </si>
  <si>
    <t>蔡集镇</t>
  </si>
  <si>
    <t>3213023701109002299638</t>
  </si>
  <si>
    <t>姚正红</t>
  </si>
  <si>
    <t>3213020371010000028600</t>
  </si>
  <si>
    <t>梁邦英</t>
  </si>
  <si>
    <t>3213023701109001790675</t>
  </si>
  <si>
    <t>张克中</t>
  </si>
  <si>
    <t>6230667331008676751</t>
  </si>
  <si>
    <t>蔡大朋</t>
  </si>
  <si>
    <t>3213023701109001141569</t>
  </si>
  <si>
    <t>蔡达训</t>
  </si>
  <si>
    <t>3213023701109000880582</t>
  </si>
  <si>
    <t>蒋得洲</t>
  </si>
  <si>
    <t>6230667331016762858</t>
  </si>
  <si>
    <t>杨尔军</t>
  </si>
  <si>
    <t>3213023701109000430153</t>
  </si>
  <si>
    <t>石磊</t>
  </si>
  <si>
    <t>3213023701109001017390</t>
  </si>
  <si>
    <t>陈邦涛</t>
  </si>
  <si>
    <t>6230667335023229884</t>
  </si>
  <si>
    <t>朱宗顺</t>
  </si>
  <si>
    <t>6230667331015529902</t>
  </si>
  <si>
    <t>石德喜</t>
  </si>
  <si>
    <t>6224527311002538416</t>
  </si>
  <si>
    <t>蔡宏军</t>
  </si>
  <si>
    <t>6230667331014490957</t>
  </si>
  <si>
    <t>蒋家阳</t>
  </si>
  <si>
    <t>3213023701109002325423</t>
  </si>
  <si>
    <t>张庆友</t>
  </si>
  <si>
    <t>32130237011090000485017</t>
  </si>
  <si>
    <t>马宜联</t>
  </si>
  <si>
    <t>3213023701109000770856</t>
  </si>
  <si>
    <t>李有强</t>
  </si>
  <si>
    <t>3213023701109001036176</t>
  </si>
  <si>
    <t>高行社</t>
  </si>
  <si>
    <t>6230667335018143629</t>
  </si>
  <si>
    <t>陈详合</t>
  </si>
  <si>
    <t>3213023701109001301402</t>
  </si>
  <si>
    <t>韩德民</t>
  </si>
  <si>
    <t>王官集镇</t>
  </si>
  <si>
    <t>3213023801109001792313</t>
  </si>
  <si>
    <t>李磊</t>
  </si>
  <si>
    <t>6230667331014681019</t>
  </si>
  <si>
    <t>合计</t>
  </si>
  <si>
    <t/>
  </si>
  <si>
    <t>小于50CM病死猪补助金额（死亡头数*35元/头）</t>
  </si>
  <si>
    <t>大于50CM
（含50CM）病死猪补助金额
（死亡头数*60元/头）</t>
  </si>
  <si>
    <t>宿迁市宿城区益民畜禽无害化处理有限公司</t>
  </si>
  <si>
    <t>3213020431010000094861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</si>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</sst>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tabSelected="1" topLeftCell="A3" workbookViewId="0">
      <selection activeCell="P79" sqref="P79"/>
    </sheetView>
  </sheetViews>
  <sheetFormatPr defaultColWidth="9" defaultRowHeight="13.5"/>
  <cols>
    <col min="1" max="1" width="6.25" style="4" customWidth="1"/>
    <col min="2" max="2" width="10.375" style="5" customWidth="1"/>
    <col min="3" max="3" width="10.375" style="4" customWidth="1"/>
    <col min="4" max="4" width="24" style="4" customWidth="1"/>
    <col min="5" max="5" width="8" style="4" customWidth="1"/>
    <col min="6" max="6" width="9.125" style="5" customWidth="1"/>
    <col min="7" max="7" width="7" style="4" customWidth="1"/>
    <col min="8" max="8" width="8" style="4" customWidth="1"/>
    <col min="9" max="9" width="7.875" style="4" customWidth="1"/>
    <col min="10" max="10" width="11.125" style="4" customWidth="1"/>
    <col min="11" max="11" width="13.75" style="4" customWidth="1"/>
    <col min="12" max="12" width="13.25" style="4" customWidth="1"/>
    <col min="13" max="13" width="9.125" style="4" customWidth="1"/>
    <col min="14" max="16384" width="9" style="6"/>
  </cols>
  <sheetData>
    <row r="1" ht="39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73" customHeight="1" spans="1:14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8" t="s">
        <v>14</v>
      </c>
    </row>
    <row r="3" s="2" customFormat="1" ht="22" customHeight="1" spans="1:14">
      <c r="A3" s="10">
        <v>1</v>
      </c>
      <c r="B3" s="11" t="s">
        <v>15</v>
      </c>
      <c r="C3" s="10" t="s">
        <v>16</v>
      </c>
      <c r="D3" s="23" t="s">
        <v>17</v>
      </c>
      <c r="E3" s="10">
        <v>300</v>
      </c>
      <c r="F3" s="11" t="s">
        <v>18</v>
      </c>
      <c r="G3" s="10" t="s">
        <v>19</v>
      </c>
      <c r="H3" s="12">
        <v>11</v>
      </c>
      <c r="I3" s="12">
        <v>0</v>
      </c>
      <c r="J3" s="12">
        <v>11</v>
      </c>
      <c r="K3" s="13">
        <f>I3*15</f>
        <v>0</v>
      </c>
      <c r="L3" s="10">
        <f>J3*20</f>
        <v>220</v>
      </c>
      <c r="M3" s="10">
        <f>K3+L3</f>
        <v>220</v>
      </c>
      <c r="N3" s="14"/>
    </row>
    <row r="4" s="2" customFormat="1" ht="22" customHeight="1" spans="1:14">
      <c r="A4" s="10">
        <v>2</v>
      </c>
      <c r="B4" s="11" t="s">
        <v>20</v>
      </c>
      <c r="C4" s="10" t="s">
        <v>16</v>
      </c>
      <c r="D4" s="10" t="s">
        <v>21</v>
      </c>
      <c r="E4" s="10">
        <v>150</v>
      </c>
      <c r="F4" s="11" t="s">
        <v>18</v>
      </c>
      <c r="G4" s="10"/>
      <c r="H4" s="12">
        <v>20</v>
      </c>
      <c r="I4" s="12">
        <v>0</v>
      </c>
      <c r="J4" s="12">
        <v>20</v>
      </c>
      <c r="K4" s="13">
        <f t="shared" ref="K4:K35" si="0">I4*15</f>
        <v>0</v>
      </c>
      <c r="L4" s="10">
        <f t="shared" ref="L4:L35" si="1">J4*20</f>
        <v>400</v>
      </c>
      <c r="M4" s="10">
        <f t="shared" ref="M4:M35" si="2">K4+L4</f>
        <v>400</v>
      </c>
      <c r="N4" s="14"/>
    </row>
    <row r="5" s="2" customFormat="1" ht="22" customHeight="1" spans="1:14">
      <c r="A5" s="10">
        <v>3</v>
      </c>
      <c r="B5" s="11" t="s">
        <v>22</v>
      </c>
      <c r="C5" s="10" t="s">
        <v>16</v>
      </c>
      <c r="D5" s="10" t="s">
        <v>23</v>
      </c>
      <c r="E5" s="10">
        <v>30</v>
      </c>
      <c r="F5" s="11" t="s">
        <v>18</v>
      </c>
      <c r="G5" s="10"/>
      <c r="H5" s="12">
        <v>1</v>
      </c>
      <c r="I5" s="12">
        <v>0</v>
      </c>
      <c r="J5" s="12">
        <v>1</v>
      </c>
      <c r="K5" s="13">
        <f t="shared" si="0"/>
        <v>0</v>
      </c>
      <c r="L5" s="10">
        <f t="shared" si="1"/>
        <v>20</v>
      </c>
      <c r="M5" s="10">
        <f t="shared" si="2"/>
        <v>20</v>
      </c>
      <c r="N5" s="14"/>
    </row>
    <row r="6" s="2" customFormat="1" ht="22" customHeight="1" spans="1:14">
      <c r="A6" s="10">
        <v>4</v>
      </c>
      <c r="B6" s="11" t="s">
        <v>24</v>
      </c>
      <c r="C6" s="10" t="s">
        <v>16</v>
      </c>
      <c r="D6" s="10" t="s">
        <v>25</v>
      </c>
      <c r="E6" s="10">
        <v>230</v>
      </c>
      <c r="F6" s="11" t="s">
        <v>18</v>
      </c>
      <c r="G6" s="10" t="s">
        <v>19</v>
      </c>
      <c r="H6" s="12">
        <v>29</v>
      </c>
      <c r="I6" s="12">
        <v>0</v>
      </c>
      <c r="J6" s="12">
        <v>29</v>
      </c>
      <c r="K6" s="13">
        <f t="shared" si="0"/>
        <v>0</v>
      </c>
      <c r="L6" s="10">
        <f t="shared" si="1"/>
        <v>580</v>
      </c>
      <c r="M6" s="10">
        <f t="shared" si="2"/>
        <v>580</v>
      </c>
      <c r="N6" s="14"/>
    </row>
    <row r="7" s="2" customFormat="1" ht="22" customHeight="1" spans="1:14">
      <c r="A7" s="10">
        <v>5</v>
      </c>
      <c r="B7" s="11" t="s">
        <v>26</v>
      </c>
      <c r="C7" s="10" t="s">
        <v>16</v>
      </c>
      <c r="D7" s="23" t="s">
        <v>27</v>
      </c>
      <c r="E7" s="10">
        <v>123</v>
      </c>
      <c r="F7" s="11" t="s">
        <v>18</v>
      </c>
      <c r="G7" s="10"/>
      <c r="H7" s="12">
        <v>1</v>
      </c>
      <c r="I7" s="12">
        <v>0</v>
      </c>
      <c r="J7" s="12">
        <v>1</v>
      </c>
      <c r="K7" s="13">
        <f t="shared" si="0"/>
        <v>0</v>
      </c>
      <c r="L7" s="10">
        <f t="shared" si="1"/>
        <v>20</v>
      </c>
      <c r="M7" s="10">
        <f t="shared" si="2"/>
        <v>20</v>
      </c>
      <c r="N7" s="14"/>
    </row>
    <row r="8" s="2" customFormat="1" ht="22" customHeight="1" spans="1:14">
      <c r="A8" s="10">
        <v>6</v>
      </c>
      <c r="B8" s="11" t="s">
        <v>28</v>
      </c>
      <c r="C8" s="10" t="s">
        <v>16</v>
      </c>
      <c r="D8" s="10" t="s">
        <v>29</v>
      </c>
      <c r="E8" s="10">
        <v>360</v>
      </c>
      <c r="F8" s="11" t="s">
        <v>18</v>
      </c>
      <c r="G8" s="10" t="s">
        <v>19</v>
      </c>
      <c r="H8" s="12">
        <v>21</v>
      </c>
      <c r="I8" s="12">
        <v>0</v>
      </c>
      <c r="J8" s="12">
        <v>21</v>
      </c>
      <c r="K8" s="13">
        <f t="shared" si="0"/>
        <v>0</v>
      </c>
      <c r="L8" s="10">
        <f t="shared" si="1"/>
        <v>420</v>
      </c>
      <c r="M8" s="10">
        <f t="shared" si="2"/>
        <v>420</v>
      </c>
      <c r="N8" s="14"/>
    </row>
    <row r="9" s="2" customFormat="1" ht="22" customHeight="1" spans="1:14">
      <c r="A9" s="10">
        <v>7</v>
      </c>
      <c r="B9" s="11" t="s">
        <v>30</v>
      </c>
      <c r="C9" s="10" t="s">
        <v>16</v>
      </c>
      <c r="D9" s="10" t="s">
        <v>31</v>
      </c>
      <c r="E9" s="10">
        <v>95</v>
      </c>
      <c r="F9" s="11" t="s">
        <v>18</v>
      </c>
      <c r="G9" s="10"/>
      <c r="H9" s="12">
        <v>1</v>
      </c>
      <c r="I9" s="12">
        <v>0</v>
      </c>
      <c r="J9" s="12">
        <v>1</v>
      </c>
      <c r="K9" s="13">
        <f t="shared" si="0"/>
        <v>0</v>
      </c>
      <c r="L9" s="10">
        <f t="shared" si="1"/>
        <v>20</v>
      </c>
      <c r="M9" s="10">
        <f t="shared" si="2"/>
        <v>20</v>
      </c>
      <c r="N9" s="14"/>
    </row>
    <row r="10" s="2" customFormat="1" ht="22" customHeight="1" spans="1:14">
      <c r="A10" s="10">
        <v>8</v>
      </c>
      <c r="B10" s="11" t="s">
        <v>32</v>
      </c>
      <c r="C10" s="10" t="s">
        <v>16</v>
      </c>
      <c r="D10" s="10" t="s">
        <v>33</v>
      </c>
      <c r="E10" s="10">
        <v>158</v>
      </c>
      <c r="F10" s="11" t="s">
        <v>18</v>
      </c>
      <c r="G10" s="10" t="s">
        <v>19</v>
      </c>
      <c r="H10" s="12">
        <v>2</v>
      </c>
      <c r="I10" s="12">
        <v>1</v>
      </c>
      <c r="J10" s="12">
        <v>1</v>
      </c>
      <c r="K10" s="13">
        <f t="shared" si="0"/>
        <v>15</v>
      </c>
      <c r="L10" s="10">
        <f t="shared" si="1"/>
        <v>20</v>
      </c>
      <c r="M10" s="10">
        <f t="shared" si="2"/>
        <v>35</v>
      </c>
      <c r="N10" s="14"/>
    </row>
    <row r="11" s="2" customFormat="1" ht="22" customHeight="1" spans="1:14">
      <c r="A11" s="10">
        <v>9</v>
      </c>
      <c r="B11" s="11" t="s">
        <v>34</v>
      </c>
      <c r="C11" s="10" t="s">
        <v>16</v>
      </c>
      <c r="D11" s="10" t="s">
        <v>35</v>
      </c>
      <c r="E11" s="10">
        <v>260</v>
      </c>
      <c r="F11" s="11" t="s">
        <v>18</v>
      </c>
      <c r="G11" s="10"/>
      <c r="H11" s="12">
        <v>15</v>
      </c>
      <c r="I11" s="12">
        <v>0</v>
      </c>
      <c r="J11" s="12">
        <v>15</v>
      </c>
      <c r="K11" s="13">
        <f t="shared" si="0"/>
        <v>0</v>
      </c>
      <c r="L11" s="10">
        <f t="shared" si="1"/>
        <v>300</v>
      </c>
      <c r="M11" s="10">
        <f t="shared" si="2"/>
        <v>300</v>
      </c>
      <c r="N11" s="14"/>
    </row>
    <row r="12" s="2" customFormat="1" ht="22" customHeight="1" spans="1:14">
      <c r="A12" s="10">
        <v>10</v>
      </c>
      <c r="B12" s="11" t="s">
        <v>36</v>
      </c>
      <c r="C12" s="10" t="s">
        <v>16</v>
      </c>
      <c r="D12" s="23" t="s">
        <v>37</v>
      </c>
      <c r="E12" s="10">
        <v>50</v>
      </c>
      <c r="F12" s="11" t="s">
        <v>18</v>
      </c>
      <c r="G12" s="10"/>
      <c r="H12" s="12">
        <v>2</v>
      </c>
      <c r="I12" s="12">
        <v>0</v>
      </c>
      <c r="J12" s="12">
        <v>2</v>
      </c>
      <c r="K12" s="13">
        <f t="shared" si="0"/>
        <v>0</v>
      </c>
      <c r="L12" s="10">
        <f t="shared" si="1"/>
        <v>40</v>
      </c>
      <c r="M12" s="10">
        <f t="shared" si="2"/>
        <v>40</v>
      </c>
      <c r="N12" s="14"/>
    </row>
    <row r="13" s="2" customFormat="1" ht="22" customHeight="1" spans="1:14">
      <c r="A13" s="10">
        <v>11</v>
      </c>
      <c r="B13" s="11" t="s">
        <v>38</v>
      </c>
      <c r="C13" s="10" t="s">
        <v>16</v>
      </c>
      <c r="D13" s="10" t="s">
        <v>39</v>
      </c>
      <c r="E13" s="10">
        <v>260</v>
      </c>
      <c r="F13" s="11" t="s">
        <v>18</v>
      </c>
      <c r="G13" s="10"/>
      <c r="H13" s="12">
        <v>7</v>
      </c>
      <c r="I13" s="12">
        <v>0</v>
      </c>
      <c r="J13" s="12">
        <v>7</v>
      </c>
      <c r="K13" s="13">
        <f t="shared" si="0"/>
        <v>0</v>
      </c>
      <c r="L13" s="10">
        <f t="shared" si="1"/>
        <v>140</v>
      </c>
      <c r="M13" s="10">
        <f t="shared" si="2"/>
        <v>140</v>
      </c>
      <c r="N13" s="14"/>
    </row>
    <row r="14" s="2" customFormat="1" ht="22" customHeight="1" spans="1:14">
      <c r="A14" s="10">
        <v>12</v>
      </c>
      <c r="B14" s="11" t="s">
        <v>40</v>
      </c>
      <c r="C14" s="10" t="s">
        <v>16</v>
      </c>
      <c r="D14" s="10" t="s">
        <v>41</v>
      </c>
      <c r="E14" s="10">
        <v>30</v>
      </c>
      <c r="F14" s="11" t="s">
        <v>18</v>
      </c>
      <c r="G14" s="10"/>
      <c r="H14" s="12">
        <v>1</v>
      </c>
      <c r="I14" s="12">
        <v>0</v>
      </c>
      <c r="J14" s="12">
        <v>1</v>
      </c>
      <c r="K14" s="13">
        <f t="shared" si="0"/>
        <v>0</v>
      </c>
      <c r="L14" s="10">
        <f t="shared" si="1"/>
        <v>20</v>
      </c>
      <c r="M14" s="10">
        <f t="shared" si="2"/>
        <v>20</v>
      </c>
      <c r="N14" s="14"/>
    </row>
    <row r="15" s="2" customFormat="1" ht="22" customHeight="1" spans="1:14">
      <c r="A15" s="10">
        <v>13</v>
      </c>
      <c r="B15" s="11" t="s">
        <v>42</v>
      </c>
      <c r="C15" s="10" t="s">
        <v>16</v>
      </c>
      <c r="D15" s="10" t="s">
        <v>43</v>
      </c>
      <c r="E15" s="10">
        <v>45</v>
      </c>
      <c r="F15" s="11" t="s">
        <v>18</v>
      </c>
      <c r="G15" s="10"/>
      <c r="H15" s="12">
        <v>6</v>
      </c>
      <c r="I15" s="12">
        <v>0</v>
      </c>
      <c r="J15" s="12">
        <v>6</v>
      </c>
      <c r="K15" s="13">
        <f t="shared" si="0"/>
        <v>0</v>
      </c>
      <c r="L15" s="10">
        <f t="shared" si="1"/>
        <v>120</v>
      </c>
      <c r="M15" s="10">
        <f t="shared" si="2"/>
        <v>120</v>
      </c>
      <c r="N15" s="14"/>
    </row>
    <row r="16" s="2" customFormat="1" ht="22" customHeight="1" spans="1:14">
      <c r="A16" s="10">
        <v>14</v>
      </c>
      <c r="B16" s="11" t="s">
        <v>44</v>
      </c>
      <c r="C16" s="10" t="s">
        <v>16</v>
      </c>
      <c r="D16" s="10" t="s">
        <v>45</v>
      </c>
      <c r="E16" s="10">
        <v>160</v>
      </c>
      <c r="F16" s="11" t="s">
        <v>18</v>
      </c>
      <c r="G16" s="10"/>
      <c r="H16" s="12">
        <v>4</v>
      </c>
      <c r="I16" s="12">
        <v>0</v>
      </c>
      <c r="J16" s="12">
        <v>4</v>
      </c>
      <c r="K16" s="13">
        <f t="shared" si="0"/>
        <v>0</v>
      </c>
      <c r="L16" s="10">
        <f t="shared" si="1"/>
        <v>80</v>
      </c>
      <c r="M16" s="10">
        <f t="shared" si="2"/>
        <v>80</v>
      </c>
      <c r="N16" s="14"/>
    </row>
    <row r="17" s="2" customFormat="1" ht="22" customHeight="1" spans="1:14">
      <c r="A17" s="10">
        <v>15</v>
      </c>
      <c r="B17" s="11" t="s">
        <v>46</v>
      </c>
      <c r="C17" s="10" t="s">
        <v>16</v>
      </c>
      <c r="D17" s="10" t="s">
        <v>47</v>
      </c>
      <c r="E17" s="10">
        <v>20</v>
      </c>
      <c r="F17" s="11" t="s">
        <v>18</v>
      </c>
      <c r="G17" s="10"/>
      <c r="H17" s="12">
        <v>1</v>
      </c>
      <c r="I17" s="12">
        <v>0</v>
      </c>
      <c r="J17" s="12">
        <v>1</v>
      </c>
      <c r="K17" s="13">
        <f t="shared" si="0"/>
        <v>0</v>
      </c>
      <c r="L17" s="10">
        <f t="shared" si="1"/>
        <v>20</v>
      </c>
      <c r="M17" s="10">
        <f t="shared" si="2"/>
        <v>20</v>
      </c>
      <c r="N17" s="14"/>
    </row>
    <row r="18" s="2" customFormat="1" ht="22" customHeight="1" spans="1:14">
      <c r="A18" s="10">
        <v>16</v>
      </c>
      <c r="B18" s="11" t="s">
        <v>48</v>
      </c>
      <c r="C18" s="10" t="s">
        <v>16</v>
      </c>
      <c r="D18" s="10" t="s">
        <v>49</v>
      </c>
      <c r="E18" s="10">
        <v>120</v>
      </c>
      <c r="F18" s="11" t="s">
        <v>18</v>
      </c>
      <c r="G18" s="10"/>
      <c r="H18" s="12">
        <v>2</v>
      </c>
      <c r="I18" s="12">
        <v>0</v>
      </c>
      <c r="J18" s="12">
        <v>2</v>
      </c>
      <c r="K18" s="13">
        <f t="shared" si="0"/>
        <v>0</v>
      </c>
      <c r="L18" s="10">
        <f t="shared" si="1"/>
        <v>40</v>
      </c>
      <c r="M18" s="10">
        <f t="shared" si="2"/>
        <v>40</v>
      </c>
      <c r="N18" s="14"/>
    </row>
    <row r="19" s="2" customFormat="1" ht="22" customHeight="1" spans="1:14">
      <c r="A19" s="10">
        <v>17</v>
      </c>
      <c r="B19" s="11" t="s">
        <v>50</v>
      </c>
      <c r="C19" s="10" t="s">
        <v>16</v>
      </c>
      <c r="D19" s="10" t="s">
        <v>51</v>
      </c>
      <c r="E19" s="10">
        <v>60</v>
      </c>
      <c r="F19" s="11" t="s">
        <v>18</v>
      </c>
      <c r="G19" s="10"/>
      <c r="H19" s="12">
        <v>5</v>
      </c>
      <c r="I19" s="12">
        <v>0</v>
      </c>
      <c r="J19" s="12">
        <v>5</v>
      </c>
      <c r="K19" s="13">
        <f t="shared" si="0"/>
        <v>0</v>
      </c>
      <c r="L19" s="10">
        <f t="shared" si="1"/>
        <v>100</v>
      </c>
      <c r="M19" s="10">
        <f t="shared" si="2"/>
        <v>100</v>
      </c>
      <c r="N19" s="14"/>
    </row>
    <row r="20" s="2" customFormat="1" ht="22" customHeight="1" spans="1:14">
      <c r="A20" s="10">
        <v>18</v>
      </c>
      <c r="B20" s="11" t="s">
        <v>52</v>
      </c>
      <c r="C20" s="10" t="s">
        <v>16</v>
      </c>
      <c r="D20" s="10" t="s">
        <v>53</v>
      </c>
      <c r="E20" s="10">
        <v>90</v>
      </c>
      <c r="F20" s="11" t="s">
        <v>18</v>
      </c>
      <c r="G20" s="10"/>
      <c r="H20" s="12">
        <v>3</v>
      </c>
      <c r="I20" s="12">
        <v>0</v>
      </c>
      <c r="J20" s="12">
        <v>3</v>
      </c>
      <c r="K20" s="13">
        <f t="shared" si="0"/>
        <v>0</v>
      </c>
      <c r="L20" s="10">
        <f t="shared" si="1"/>
        <v>60</v>
      </c>
      <c r="M20" s="10">
        <f t="shared" si="2"/>
        <v>60</v>
      </c>
      <c r="N20" s="14"/>
    </row>
    <row r="21" s="2" customFormat="1" ht="22" customHeight="1" spans="1:14">
      <c r="A21" s="10">
        <v>19</v>
      </c>
      <c r="B21" s="11" t="s">
        <v>54</v>
      </c>
      <c r="C21" s="10" t="s">
        <v>16</v>
      </c>
      <c r="D21" s="10" t="s">
        <v>55</v>
      </c>
      <c r="E21" s="10">
        <v>145</v>
      </c>
      <c r="F21" s="11" t="s">
        <v>18</v>
      </c>
      <c r="G21" s="10"/>
      <c r="H21" s="12">
        <v>1</v>
      </c>
      <c r="I21" s="12">
        <v>0</v>
      </c>
      <c r="J21" s="12">
        <v>1</v>
      </c>
      <c r="K21" s="13">
        <f t="shared" si="0"/>
        <v>0</v>
      </c>
      <c r="L21" s="10">
        <f t="shared" si="1"/>
        <v>20</v>
      </c>
      <c r="M21" s="10">
        <f t="shared" si="2"/>
        <v>20</v>
      </c>
      <c r="N21" s="14"/>
    </row>
    <row r="22" s="2" customFormat="1" ht="22" customHeight="1" spans="1:14">
      <c r="A22" s="10">
        <v>20</v>
      </c>
      <c r="B22" s="11" t="s">
        <v>56</v>
      </c>
      <c r="C22" s="10" t="s">
        <v>16</v>
      </c>
      <c r="D22" s="10" t="s">
        <v>57</v>
      </c>
      <c r="E22" s="10">
        <v>20</v>
      </c>
      <c r="F22" s="11" t="s">
        <v>18</v>
      </c>
      <c r="G22" s="10"/>
      <c r="H22" s="12">
        <v>1</v>
      </c>
      <c r="I22" s="12">
        <v>0</v>
      </c>
      <c r="J22" s="12">
        <v>1</v>
      </c>
      <c r="K22" s="13">
        <f t="shared" si="0"/>
        <v>0</v>
      </c>
      <c r="L22" s="10">
        <f t="shared" si="1"/>
        <v>20</v>
      </c>
      <c r="M22" s="10">
        <f t="shared" si="2"/>
        <v>20</v>
      </c>
      <c r="N22" s="14"/>
    </row>
    <row r="23" s="2" customFormat="1" ht="22" customHeight="1" spans="1:14">
      <c r="A23" s="10">
        <v>21</v>
      </c>
      <c r="B23" s="11" t="s">
        <v>58</v>
      </c>
      <c r="C23" s="10" t="s">
        <v>16</v>
      </c>
      <c r="D23" s="10" t="s">
        <v>59</v>
      </c>
      <c r="E23" s="10">
        <v>350</v>
      </c>
      <c r="F23" s="11" t="s">
        <v>18</v>
      </c>
      <c r="G23" s="10"/>
      <c r="H23" s="12">
        <v>19</v>
      </c>
      <c r="I23" s="12">
        <v>6</v>
      </c>
      <c r="J23" s="12">
        <v>13</v>
      </c>
      <c r="K23" s="13">
        <f t="shared" si="0"/>
        <v>90</v>
      </c>
      <c r="L23" s="10">
        <f t="shared" si="1"/>
        <v>260</v>
      </c>
      <c r="M23" s="10">
        <f t="shared" si="2"/>
        <v>350</v>
      </c>
      <c r="N23" s="14"/>
    </row>
    <row r="24" s="2" customFormat="1" ht="22" customHeight="1" spans="1:14">
      <c r="A24" s="10">
        <v>22</v>
      </c>
      <c r="B24" s="11" t="s">
        <v>60</v>
      </c>
      <c r="C24" s="10" t="s">
        <v>16</v>
      </c>
      <c r="D24" s="10" t="s">
        <v>61</v>
      </c>
      <c r="E24" s="10">
        <v>30</v>
      </c>
      <c r="F24" s="11" t="s">
        <v>18</v>
      </c>
      <c r="G24" s="10"/>
      <c r="H24" s="12">
        <v>1</v>
      </c>
      <c r="I24" s="12">
        <v>0</v>
      </c>
      <c r="J24" s="12">
        <v>1</v>
      </c>
      <c r="K24" s="13">
        <f t="shared" si="0"/>
        <v>0</v>
      </c>
      <c r="L24" s="10">
        <f t="shared" si="1"/>
        <v>20</v>
      </c>
      <c r="M24" s="10">
        <f t="shared" si="2"/>
        <v>20</v>
      </c>
      <c r="N24" s="14"/>
    </row>
    <row r="25" s="2" customFormat="1" ht="22" customHeight="1" spans="1:14">
      <c r="A25" s="10">
        <v>23</v>
      </c>
      <c r="B25" s="11" t="s">
        <v>62</v>
      </c>
      <c r="C25" s="10" t="s">
        <v>16</v>
      </c>
      <c r="D25" s="10" t="s">
        <v>63</v>
      </c>
      <c r="E25" s="10">
        <v>80</v>
      </c>
      <c r="F25" s="11" t="s">
        <v>18</v>
      </c>
      <c r="G25" s="10"/>
      <c r="H25" s="12">
        <v>3</v>
      </c>
      <c r="I25" s="12">
        <v>0</v>
      </c>
      <c r="J25" s="12">
        <v>3</v>
      </c>
      <c r="K25" s="13">
        <f t="shared" si="0"/>
        <v>0</v>
      </c>
      <c r="L25" s="10">
        <f t="shared" si="1"/>
        <v>60</v>
      </c>
      <c r="M25" s="10">
        <f t="shared" si="2"/>
        <v>60</v>
      </c>
      <c r="N25" s="14"/>
    </row>
    <row r="26" s="2" customFormat="1" ht="22" customHeight="1" spans="1:14">
      <c r="A26" s="10">
        <v>24</v>
      </c>
      <c r="B26" s="11" t="s">
        <v>64</v>
      </c>
      <c r="C26" s="10" t="s">
        <v>16</v>
      </c>
      <c r="D26" s="10" t="s">
        <v>65</v>
      </c>
      <c r="E26" s="10">
        <v>85</v>
      </c>
      <c r="F26" s="11" t="s">
        <v>18</v>
      </c>
      <c r="G26" s="10"/>
      <c r="H26" s="12">
        <v>1</v>
      </c>
      <c r="I26" s="12">
        <v>0</v>
      </c>
      <c r="J26" s="12">
        <v>1</v>
      </c>
      <c r="K26" s="13">
        <f t="shared" si="0"/>
        <v>0</v>
      </c>
      <c r="L26" s="10">
        <f t="shared" si="1"/>
        <v>20</v>
      </c>
      <c r="M26" s="10">
        <f t="shared" si="2"/>
        <v>20</v>
      </c>
      <c r="N26" s="14"/>
    </row>
    <row r="27" s="2" customFormat="1" ht="22" customHeight="1" spans="1:14">
      <c r="A27" s="10">
        <v>25</v>
      </c>
      <c r="B27" s="11" t="s">
        <v>66</v>
      </c>
      <c r="C27" s="10" t="s">
        <v>16</v>
      </c>
      <c r="D27" s="10" t="s">
        <v>67</v>
      </c>
      <c r="E27" s="10">
        <v>186</v>
      </c>
      <c r="F27" s="11" t="s">
        <v>18</v>
      </c>
      <c r="G27" s="10"/>
      <c r="H27" s="12">
        <v>11</v>
      </c>
      <c r="I27" s="12">
        <v>0</v>
      </c>
      <c r="J27" s="12">
        <v>11</v>
      </c>
      <c r="K27" s="13">
        <f t="shared" ref="K27:K49" si="3">I27*15</f>
        <v>0</v>
      </c>
      <c r="L27" s="10">
        <f t="shared" ref="L27:L49" si="4">J27*20</f>
        <v>220</v>
      </c>
      <c r="M27" s="10">
        <f t="shared" ref="M27:M49" si="5">K27+L27</f>
        <v>220</v>
      </c>
      <c r="N27" s="14"/>
    </row>
    <row r="28" s="2" customFormat="1" ht="22" customHeight="1" spans="1:14">
      <c r="A28" s="10">
        <v>26</v>
      </c>
      <c r="B28" s="11" t="s">
        <v>68</v>
      </c>
      <c r="C28" s="10" t="s">
        <v>16</v>
      </c>
      <c r="D28" s="10" t="s">
        <v>69</v>
      </c>
      <c r="E28" s="10">
        <v>140</v>
      </c>
      <c r="F28" s="11" t="s">
        <v>18</v>
      </c>
      <c r="G28" s="10"/>
      <c r="H28" s="12">
        <v>4</v>
      </c>
      <c r="I28" s="12">
        <v>0</v>
      </c>
      <c r="J28" s="12">
        <v>4</v>
      </c>
      <c r="K28" s="13">
        <f t="shared" si="3"/>
        <v>0</v>
      </c>
      <c r="L28" s="10">
        <f t="shared" si="4"/>
        <v>80</v>
      </c>
      <c r="M28" s="10">
        <f t="shared" si="5"/>
        <v>80</v>
      </c>
      <c r="N28" s="14"/>
    </row>
    <row r="29" s="2" customFormat="1" ht="22" customHeight="1" spans="1:14">
      <c r="A29" s="10">
        <v>27</v>
      </c>
      <c r="B29" s="11" t="s">
        <v>70</v>
      </c>
      <c r="C29" s="10" t="s">
        <v>16</v>
      </c>
      <c r="D29" s="10" t="s">
        <v>71</v>
      </c>
      <c r="E29" s="10">
        <v>150</v>
      </c>
      <c r="F29" s="11" t="s">
        <v>18</v>
      </c>
      <c r="G29" s="10"/>
      <c r="H29" s="12">
        <v>3</v>
      </c>
      <c r="I29" s="12">
        <v>0</v>
      </c>
      <c r="J29" s="12">
        <v>3</v>
      </c>
      <c r="K29" s="13">
        <f t="shared" si="3"/>
        <v>0</v>
      </c>
      <c r="L29" s="10">
        <f t="shared" si="4"/>
        <v>60</v>
      </c>
      <c r="M29" s="10">
        <f t="shared" si="5"/>
        <v>60</v>
      </c>
      <c r="N29" s="14"/>
    </row>
    <row r="30" s="2" customFormat="1" ht="22" customHeight="1" spans="1:14">
      <c r="A30" s="10">
        <v>28</v>
      </c>
      <c r="B30" s="11" t="s">
        <v>72</v>
      </c>
      <c r="C30" s="10" t="s">
        <v>73</v>
      </c>
      <c r="D30" s="10" t="s">
        <v>74</v>
      </c>
      <c r="E30" s="10">
        <v>50</v>
      </c>
      <c r="F30" s="11" t="s">
        <v>18</v>
      </c>
      <c r="G30" s="10"/>
      <c r="H30" s="12">
        <v>1</v>
      </c>
      <c r="I30" s="12">
        <v>0</v>
      </c>
      <c r="J30" s="12">
        <v>1</v>
      </c>
      <c r="K30" s="13">
        <f t="shared" si="3"/>
        <v>0</v>
      </c>
      <c r="L30" s="10">
        <f t="shared" si="4"/>
        <v>20</v>
      </c>
      <c r="M30" s="10">
        <f t="shared" si="5"/>
        <v>20</v>
      </c>
      <c r="N30" s="14"/>
    </row>
    <row r="31" s="2" customFormat="1" ht="22" customHeight="1" spans="1:14">
      <c r="A31" s="10">
        <v>29</v>
      </c>
      <c r="B31" s="11" t="s">
        <v>75</v>
      </c>
      <c r="C31" s="10" t="s">
        <v>73</v>
      </c>
      <c r="D31" s="10" t="s">
        <v>76</v>
      </c>
      <c r="E31" s="10">
        <v>3500</v>
      </c>
      <c r="F31" s="11" t="s">
        <v>77</v>
      </c>
      <c r="G31" s="10" t="s">
        <v>19</v>
      </c>
      <c r="H31" s="12">
        <v>165</v>
      </c>
      <c r="I31" s="12">
        <v>75</v>
      </c>
      <c r="J31" s="12">
        <v>90</v>
      </c>
      <c r="K31" s="13">
        <v>0</v>
      </c>
      <c r="L31" s="10">
        <v>0</v>
      </c>
      <c r="M31" s="10">
        <f t="shared" si="5"/>
        <v>0</v>
      </c>
      <c r="N31" s="14" t="s">
        <v>78</v>
      </c>
    </row>
    <row r="32" s="2" customFormat="1" ht="22" customHeight="1" spans="1:14">
      <c r="A32" s="10">
        <v>30</v>
      </c>
      <c r="B32" s="11" t="s">
        <v>79</v>
      </c>
      <c r="C32" s="10" t="s">
        <v>73</v>
      </c>
      <c r="D32" s="10" t="s">
        <v>80</v>
      </c>
      <c r="E32" s="10">
        <v>13000</v>
      </c>
      <c r="F32" s="11" t="s">
        <v>77</v>
      </c>
      <c r="G32" s="10" t="s">
        <v>19</v>
      </c>
      <c r="H32" s="12">
        <v>216</v>
      </c>
      <c r="I32" s="12">
        <v>115</v>
      </c>
      <c r="J32" s="12">
        <v>101</v>
      </c>
      <c r="K32" s="13">
        <v>0</v>
      </c>
      <c r="L32" s="10">
        <v>0</v>
      </c>
      <c r="M32" s="10">
        <f t="shared" si="5"/>
        <v>0</v>
      </c>
      <c r="N32" s="14" t="s">
        <v>78</v>
      </c>
    </row>
    <row r="33" s="2" customFormat="1" ht="22" customHeight="1" spans="1:14">
      <c r="A33" s="10">
        <v>31</v>
      </c>
      <c r="B33" s="11" t="s">
        <v>81</v>
      </c>
      <c r="C33" s="10" t="s">
        <v>73</v>
      </c>
      <c r="D33" s="10" t="s">
        <v>82</v>
      </c>
      <c r="E33" s="10">
        <v>9000</v>
      </c>
      <c r="F33" s="11" t="s">
        <v>77</v>
      </c>
      <c r="G33" s="10" t="s">
        <v>83</v>
      </c>
      <c r="H33" s="12">
        <v>452</v>
      </c>
      <c r="I33" s="12">
        <v>298</v>
      </c>
      <c r="J33" s="12">
        <v>154</v>
      </c>
      <c r="K33" s="13">
        <f t="shared" si="3"/>
        <v>4470</v>
      </c>
      <c r="L33" s="10">
        <f t="shared" si="4"/>
        <v>3080</v>
      </c>
      <c r="M33" s="10">
        <f t="shared" si="5"/>
        <v>7550</v>
      </c>
      <c r="N33" s="14"/>
    </row>
    <row r="34" s="2" customFormat="1" ht="22" customHeight="1" spans="1:14">
      <c r="A34" s="10">
        <v>32</v>
      </c>
      <c r="B34" s="11" t="s">
        <v>84</v>
      </c>
      <c r="C34" s="10" t="s">
        <v>73</v>
      </c>
      <c r="D34" s="10" t="s">
        <v>85</v>
      </c>
      <c r="E34" s="10">
        <v>5000</v>
      </c>
      <c r="F34" s="11" t="s">
        <v>77</v>
      </c>
      <c r="G34" s="10" t="s">
        <v>83</v>
      </c>
      <c r="H34" s="12">
        <v>3</v>
      </c>
      <c r="I34" s="12">
        <v>0</v>
      </c>
      <c r="J34" s="12">
        <v>3</v>
      </c>
      <c r="K34" s="13">
        <f t="shared" si="3"/>
        <v>0</v>
      </c>
      <c r="L34" s="10">
        <f t="shared" si="4"/>
        <v>60</v>
      </c>
      <c r="M34" s="10">
        <f t="shared" si="5"/>
        <v>60</v>
      </c>
      <c r="N34" s="14"/>
    </row>
    <row r="35" s="2" customFormat="1" ht="22" customHeight="1" spans="1:14">
      <c r="A35" s="10">
        <v>33</v>
      </c>
      <c r="B35" s="11" t="s">
        <v>86</v>
      </c>
      <c r="C35" s="10" t="s">
        <v>73</v>
      </c>
      <c r="D35" s="10" t="s">
        <v>87</v>
      </c>
      <c r="E35" s="10">
        <v>20</v>
      </c>
      <c r="F35" s="11" t="s">
        <v>18</v>
      </c>
      <c r="G35" s="10"/>
      <c r="H35" s="12">
        <v>1</v>
      </c>
      <c r="I35" s="12">
        <v>0</v>
      </c>
      <c r="J35" s="12">
        <v>1</v>
      </c>
      <c r="K35" s="13">
        <f t="shared" si="3"/>
        <v>0</v>
      </c>
      <c r="L35" s="10">
        <f t="shared" si="4"/>
        <v>20</v>
      </c>
      <c r="M35" s="10">
        <f t="shared" si="5"/>
        <v>20</v>
      </c>
      <c r="N35" s="14"/>
    </row>
    <row r="36" s="2" customFormat="1" ht="22" customHeight="1" spans="1:14">
      <c r="A36" s="10">
        <v>34</v>
      </c>
      <c r="B36" s="11" t="s">
        <v>88</v>
      </c>
      <c r="C36" s="10" t="s">
        <v>73</v>
      </c>
      <c r="D36" s="10" t="s">
        <v>89</v>
      </c>
      <c r="E36" s="10">
        <v>2200</v>
      </c>
      <c r="F36" s="11" t="s">
        <v>77</v>
      </c>
      <c r="G36" s="10" t="s">
        <v>83</v>
      </c>
      <c r="H36" s="12">
        <v>111</v>
      </c>
      <c r="I36" s="12">
        <v>111</v>
      </c>
      <c r="J36" s="12">
        <v>0</v>
      </c>
      <c r="K36" s="13">
        <f t="shared" si="3"/>
        <v>1665</v>
      </c>
      <c r="L36" s="10">
        <f t="shared" si="4"/>
        <v>0</v>
      </c>
      <c r="M36" s="10">
        <f t="shared" si="5"/>
        <v>1665</v>
      </c>
      <c r="N36" s="14"/>
    </row>
    <row r="37" s="2" customFormat="1" ht="22" customHeight="1" spans="1:14">
      <c r="A37" s="10">
        <v>35</v>
      </c>
      <c r="B37" s="11" t="s">
        <v>90</v>
      </c>
      <c r="C37" s="10" t="s">
        <v>73</v>
      </c>
      <c r="D37" s="10" t="s">
        <v>91</v>
      </c>
      <c r="E37" s="10">
        <v>3000</v>
      </c>
      <c r="F37" s="11" t="s">
        <v>77</v>
      </c>
      <c r="G37" s="10" t="s">
        <v>83</v>
      </c>
      <c r="H37" s="12">
        <v>24</v>
      </c>
      <c r="I37" s="12">
        <v>24</v>
      </c>
      <c r="J37" s="12">
        <v>0</v>
      </c>
      <c r="K37" s="13">
        <f t="shared" si="3"/>
        <v>360</v>
      </c>
      <c r="L37" s="10">
        <f t="shared" si="4"/>
        <v>0</v>
      </c>
      <c r="M37" s="10">
        <f t="shared" si="5"/>
        <v>360</v>
      </c>
      <c r="N37" s="14"/>
    </row>
    <row r="38" s="2" customFormat="1" ht="22" customHeight="1" spans="1:14">
      <c r="A38" s="10">
        <v>36</v>
      </c>
      <c r="B38" s="11" t="s">
        <v>92</v>
      </c>
      <c r="C38" s="10" t="s">
        <v>93</v>
      </c>
      <c r="D38" s="10" t="s">
        <v>94</v>
      </c>
      <c r="E38" s="10">
        <v>1300</v>
      </c>
      <c r="F38" s="11" t="s">
        <v>18</v>
      </c>
      <c r="G38" s="10"/>
      <c r="H38" s="12">
        <v>20</v>
      </c>
      <c r="I38" s="12">
        <v>8</v>
      </c>
      <c r="J38" s="12">
        <v>12</v>
      </c>
      <c r="K38" s="13">
        <f t="shared" si="3"/>
        <v>120</v>
      </c>
      <c r="L38" s="10">
        <f t="shared" si="4"/>
        <v>240</v>
      </c>
      <c r="M38" s="10">
        <f t="shared" si="5"/>
        <v>360</v>
      </c>
      <c r="N38" s="14"/>
    </row>
    <row r="39" s="2" customFormat="1" ht="22" customHeight="1" spans="1:14">
      <c r="A39" s="10">
        <v>37</v>
      </c>
      <c r="B39" s="11" t="s">
        <v>95</v>
      </c>
      <c r="C39" s="10" t="s">
        <v>93</v>
      </c>
      <c r="D39" s="10" t="s">
        <v>96</v>
      </c>
      <c r="E39" s="10">
        <v>20000</v>
      </c>
      <c r="F39" s="11" t="s">
        <v>77</v>
      </c>
      <c r="G39" s="10" t="s">
        <v>19</v>
      </c>
      <c r="H39" s="12">
        <v>501</v>
      </c>
      <c r="I39" s="12">
        <v>0</v>
      </c>
      <c r="J39" s="12">
        <v>501</v>
      </c>
      <c r="K39" s="13">
        <f t="shared" si="3"/>
        <v>0</v>
      </c>
      <c r="L39" s="10">
        <v>0</v>
      </c>
      <c r="M39" s="10">
        <f t="shared" si="5"/>
        <v>0</v>
      </c>
      <c r="N39" s="14" t="s">
        <v>78</v>
      </c>
    </row>
    <row r="40" s="2" customFormat="1" ht="22" customHeight="1" spans="1:14">
      <c r="A40" s="10">
        <v>38</v>
      </c>
      <c r="B40" s="11" t="s">
        <v>97</v>
      </c>
      <c r="C40" s="10" t="s">
        <v>93</v>
      </c>
      <c r="D40" s="10" t="s">
        <v>98</v>
      </c>
      <c r="E40" s="10">
        <v>100</v>
      </c>
      <c r="F40" s="11" t="s">
        <v>18</v>
      </c>
      <c r="G40" s="10"/>
      <c r="H40" s="12">
        <v>1</v>
      </c>
      <c r="I40" s="12">
        <v>0</v>
      </c>
      <c r="J40" s="12">
        <v>1</v>
      </c>
      <c r="K40" s="13">
        <f t="shared" si="3"/>
        <v>0</v>
      </c>
      <c r="L40" s="10">
        <f t="shared" si="4"/>
        <v>20</v>
      </c>
      <c r="M40" s="10">
        <f t="shared" si="5"/>
        <v>20</v>
      </c>
      <c r="N40" s="14"/>
    </row>
    <row r="41" s="2" customFormat="1" ht="22" customHeight="1" spans="1:14">
      <c r="A41" s="10">
        <v>39</v>
      </c>
      <c r="B41" s="11" t="s">
        <v>99</v>
      </c>
      <c r="C41" s="10" t="s">
        <v>93</v>
      </c>
      <c r="D41" s="10" t="s">
        <v>100</v>
      </c>
      <c r="E41" s="10">
        <v>1601</v>
      </c>
      <c r="F41" s="11" t="s">
        <v>77</v>
      </c>
      <c r="G41" s="10" t="s">
        <v>19</v>
      </c>
      <c r="H41" s="12">
        <v>154</v>
      </c>
      <c r="I41" s="12">
        <v>0</v>
      </c>
      <c r="J41" s="12">
        <v>154</v>
      </c>
      <c r="K41" s="13">
        <v>0</v>
      </c>
      <c r="L41" s="10">
        <v>0</v>
      </c>
      <c r="M41" s="10">
        <f t="shared" si="5"/>
        <v>0</v>
      </c>
      <c r="N41" s="14" t="s">
        <v>78</v>
      </c>
    </row>
    <row r="42" s="2" customFormat="1" ht="22" customHeight="1" spans="1:14">
      <c r="A42" s="10">
        <v>40</v>
      </c>
      <c r="B42" s="11" t="s">
        <v>101</v>
      </c>
      <c r="C42" s="10" t="s">
        <v>93</v>
      </c>
      <c r="D42" s="10" t="s">
        <v>102</v>
      </c>
      <c r="E42" s="10">
        <v>4500</v>
      </c>
      <c r="F42" s="11" t="s">
        <v>77</v>
      </c>
      <c r="G42" s="10" t="s">
        <v>19</v>
      </c>
      <c r="H42" s="12">
        <v>117</v>
      </c>
      <c r="I42" s="12">
        <v>6</v>
      </c>
      <c r="J42" s="12">
        <v>111</v>
      </c>
      <c r="K42" s="13">
        <v>0</v>
      </c>
      <c r="L42" s="10">
        <v>0</v>
      </c>
      <c r="M42" s="10">
        <f t="shared" si="5"/>
        <v>0</v>
      </c>
      <c r="N42" s="14" t="s">
        <v>78</v>
      </c>
    </row>
    <row r="43" s="2" customFormat="1" ht="22" customHeight="1" spans="1:14">
      <c r="A43" s="10">
        <v>41</v>
      </c>
      <c r="B43" s="11" t="s">
        <v>103</v>
      </c>
      <c r="C43" s="10" t="s">
        <v>93</v>
      </c>
      <c r="D43" s="10" t="s">
        <v>104</v>
      </c>
      <c r="E43" s="10">
        <v>7500</v>
      </c>
      <c r="F43" s="11" t="s">
        <v>77</v>
      </c>
      <c r="G43" s="10" t="s">
        <v>19</v>
      </c>
      <c r="H43" s="12">
        <v>214</v>
      </c>
      <c r="I43" s="12">
        <v>0</v>
      </c>
      <c r="J43" s="12">
        <v>214</v>
      </c>
      <c r="K43" s="13">
        <f t="shared" si="3"/>
        <v>0</v>
      </c>
      <c r="L43" s="10">
        <v>0</v>
      </c>
      <c r="M43" s="10">
        <f t="shared" si="5"/>
        <v>0</v>
      </c>
      <c r="N43" s="14" t="s">
        <v>78</v>
      </c>
    </row>
    <row r="44" s="2" customFormat="1" ht="22" customHeight="1" spans="1:14">
      <c r="A44" s="10">
        <v>42</v>
      </c>
      <c r="B44" s="11" t="s">
        <v>105</v>
      </c>
      <c r="C44" s="10" t="s">
        <v>93</v>
      </c>
      <c r="D44" s="10" t="s">
        <v>106</v>
      </c>
      <c r="E44" s="10">
        <v>50</v>
      </c>
      <c r="F44" s="11" t="s">
        <v>18</v>
      </c>
      <c r="G44" s="10"/>
      <c r="H44" s="12">
        <v>11</v>
      </c>
      <c r="I44" s="12">
        <v>10</v>
      </c>
      <c r="J44" s="12">
        <v>1</v>
      </c>
      <c r="K44" s="13">
        <f t="shared" si="3"/>
        <v>150</v>
      </c>
      <c r="L44" s="10">
        <f t="shared" si="4"/>
        <v>20</v>
      </c>
      <c r="M44" s="10">
        <f t="shared" si="5"/>
        <v>170</v>
      </c>
      <c r="N44" s="14"/>
    </row>
    <row r="45" s="2" customFormat="1" ht="22" customHeight="1" spans="1:14">
      <c r="A45" s="10">
        <v>43</v>
      </c>
      <c r="B45" s="11" t="s">
        <v>107</v>
      </c>
      <c r="C45" s="10" t="s">
        <v>93</v>
      </c>
      <c r="D45" s="10" t="s">
        <v>108</v>
      </c>
      <c r="E45" s="10">
        <v>500</v>
      </c>
      <c r="F45" s="11" t="s">
        <v>18</v>
      </c>
      <c r="G45" s="10"/>
      <c r="H45" s="12">
        <v>127</v>
      </c>
      <c r="I45" s="12">
        <v>57</v>
      </c>
      <c r="J45" s="12">
        <v>70</v>
      </c>
      <c r="K45" s="13">
        <f t="shared" si="3"/>
        <v>855</v>
      </c>
      <c r="L45" s="10">
        <f t="shared" si="4"/>
        <v>1400</v>
      </c>
      <c r="M45" s="10">
        <f t="shared" si="5"/>
        <v>2255</v>
      </c>
      <c r="N45" s="14"/>
    </row>
    <row r="46" s="2" customFormat="1" ht="22" customHeight="1" spans="1:14">
      <c r="A46" s="10">
        <v>44</v>
      </c>
      <c r="B46" s="11" t="s">
        <v>109</v>
      </c>
      <c r="C46" s="10" t="s">
        <v>93</v>
      </c>
      <c r="D46" s="10" t="s">
        <v>110</v>
      </c>
      <c r="E46" s="10">
        <v>650</v>
      </c>
      <c r="F46" s="11" t="s">
        <v>18</v>
      </c>
      <c r="G46" s="10"/>
      <c r="H46" s="12">
        <v>4</v>
      </c>
      <c r="I46" s="12">
        <v>0</v>
      </c>
      <c r="J46" s="12">
        <v>4</v>
      </c>
      <c r="K46" s="13">
        <f t="shared" si="3"/>
        <v>0</v>
      </c>
      <c r="L46" s="10">
        <f t="shared" si="4"/>
        <v>80</v>
      </c>
      <c r="M46" s="10">
        <f t="shared" si="5"/>
        <v>80</v>
      </c>
      <c r="N46" s="14"/>
    </row>
    <row r="47" s="2" customFormat="1" ht="22" customHeight="1" spans="1:14">
      <c r="A47" s="10">
        <v>45</v>
      </c>
      <c r="B47" s="11" t="s">
        <v>111</v>
      </c>
      <c r="C47" s="10" t="s">
        <v>93</v>
      </c>
      <c r="D47" s="10" t="s">
        <v>112</v>
      </c>
      <c r="E47" s="10">
        <v>400</v>
      </c>
      <c r="F47" s="11" t="s">
        <v>18</v>
      </c>
      <c r="G47" s="10" t="s">
        <v>19</v>
      </c>
      <c r="H47" s="12">
        <v>109</v>
      </c>
      <c r="I47" s="12">
        <v>1</v>
      </c>
      <c r="J47" s="12">
        <v>108</v>
      </c>
      <c r="K47" s="13">
        <f t="shared" si="3"/>
        <v>15</v>
      </c>
      <c r="L47" s="10">
        <f t="shared" si="4"/>
        <v>2160</v>
      </c>
      <c r="M47" s="10">
        <f t="shared" si="5"/>
        <v>2175</v>
      </c>
      <c r="N47" s="14"/>
    </row>
    <row r="48" s="2" customFormat="1" ht="22" customHeight="1" spans="1:14">
      <c r="A48" s="10">
        <v>46</v>
      </c>
      <c r="B48" s="11" t="s">
        <v>113</v>
      </c>
      <c r="C48" s="10" t="s">
        <v>93</v>
      </c>
      <c r="D48" s="10" t="s">
        <v>114</v>
      </c>
      <c r="E48" s="10">
        <v>30000</v>
      </c>
      <c r="F48" s="11" t="s">
        <v>77</v>
      </c>
      <c r="G48" s="10" t="s">
        <v>83</v>
      </c>
      <c r="H48" s="12">
        <v>75</v>
      </c>
      <c r="I48" s="12">
        <v>0</v>
      </c>
      <c r="J48" s="12">
        <v>75</v>
      </c>
      <c r="K48" s="13">
        <f t="shared" si="3"/>
        <v>0</v>
      </c>
      <c r="L48" s="10">
        <f t="shared" si="4"/>
        <v>1500</v>
      </c>
      <c r="M48" s="10">
        <f t="shared" si="5"/>
        <v>1500</v>
      </c>
      <c r="N48" s="14"/>
    </row>
    <row r="49" s="2" customFormat="1" ht="22" customHeight="1" spans="1:14">
      <c r="A49" s="10">
        <v>47</v>
      </c>
      <c r="B49" s="11" t="s">
        <v>115</v>
      </c>
      <c r="C49" s="10" t="s">
        <v>93</v>
      </c>
      <c r="D49" s="10" t="s">
        <v>116</v>
      </c>
      <c r="E49" s="10">
        <v>2800</v>
      </c>
      <c r="F49" s="11" t="s">
        <v>77</v>
      </c>
      <c r="G49" s="10" t="s">
        <v>19</v>
      </c>
      <c r="H49" s="12">
        <v>18</v>
      </c>
      <c r="I49" s="12">
        <v>0</v>
      </c>
      <c r="J49" s="12">
        <v>18</v>
      </c>
      <c r="K49" s="13">
        <f t="shared" si="3"/>
        <v>0</v>
      </c>
      <c r="L49" s="10">
        <v>0</v>
      </c>
      <c r="M49" s="10">
        <f t="shared" si="5"/>
        <v>0</v>
      </c>
      <c r="N49" s="14" t="s">
        <v>78</v>
      </c>
    </row>
    <row r="50" s="2" customFormat="1" ht="22" customHeight="1" spans="1:14">
      <c r="A50" s="10">
        <v>48</v>
      </c>
      <c r="B50" s="11" t="s">
        <v>117</v>
      </c>
      <c r="C50" s="10" t="s">
        <v>93</v>
      </c>
      <c r="D50" s="10" t="s">
        <v>118</v>
      </c>
      <c r="E50" s="10">
        <v>2000</v>
      </c>
      <c r="F50" s="11" t="s">
        <v>77</v>
      </c>
      <c r="G50" s="10" t="s">
        <v>19</v>
      </c>
      <c r="H50" s="12">
        <v>217</v>
      </c>
      <c r="I50" s="12">
        <v>0</v>
      </c>
      <c r="J50" s="12">
        <v>217</v>
      </c>
      <c r="K50" s="13">
        <f t="shared" ref="K50:K73" si="6">I50*15</f>
        <v>0</v>
      </c>
      <c r="L50" s="10">
        <v>0</v>
      </c>
      <c r="M50" s="10">
        <f t="shared" ref="M50:M73" si="7">K50+L50</f>
        <v>0</v>
      </c>
      <c r="N50" s="14" t="s">
        <v>78</v>
      </c>
    </row>
    <row r="51" s="2" customFormat="1" ht="22" customHeight="1" spans="1:14">
      <c r="A51" s="10">
        <v>49</v>
      </c>
      <c r="B51" s="11" t="s">
        <v>119</v>
      </c>
      <c r="C51" s="10" t="s">
        <v>93</v>
      </c>
      <c r="D51" s="10" t="s">
        <v>120</v>
      </c>
      <c r="E51" s="10">
        <v>2000</v>
      </c>
      <c r="F51" s="11" t="s">
        <v>77</v>
      </c>
      <c r="G51" s="10" t="s">
        <v>83</v>
      </c>
      <c r="H51" s="12">
        <v>1</v>
      </c>
      <c r="I51" s="12">
        <v>1</v>
      </c>
      <c r="J51" s="12">
        <v>0</v>
      </c>
      <c r="K51" s="13">
        <f t="shared" si="6"/>
        <v>15</v>
      </c>
      <c r="L51" s="10">
        <f t="shared" ref="L50:L73" si="8">J51*20</f>
        <v>0</v>
      </c>
      <c r="M51" s="10">
        <f t="shared" si="7"/>
        <v>15</v>
      </c>
      <c r="N51" s="14"/>
    </row>
    <row r="52" s="2" customFormat="1" ht="22" customHeight="1" spans="1:14">
      <c r="A52" s="10">
        <v>50</v>
      </c>
      <c r="B52" s="11" t="s">
        <v>121</v>
      </c>
      <c r="C52" s="10" t="s">
        <v>93</v>
      </c>
      <c r="D52" s="10" t="s">
        <v>122</v>
      </c>
      <c r="E52" s="10">
        <v>65</v>
      </c>
      <c r="F52" s="11" t="s">
        <v>18</v>
      </c>
      <c r="G52" s="10"/>
      <c r="H52" s="12">
        <v>1</v>
      </c>
      <c r="I52" s="12">
        <v>0</v>
      </c>
      <c r="J52" s="12">
        <v>1</v>
      </c>
      <c r="K52" s="13">
        <f t="shared" si="6"/>
        <v>0</v>
      </c>
      <c r="L52" s="10">
        <f t="shared" si="8"/>
        <v>20</v>
      </c>
      <c r="M52" s="10">
        <f t="shared" si="7"/>
        <v>20</v>
      </c>
      <c r="N52" s="14"/>
    </row>
    <row r="53" s="2" customFormat="1" ht="22" customHeight="1" spans="1:14">
      <c r="A53" s="10">
        <v>51</v>
      </c>
      <c r="B53" s="11" t="s">
        <v>123</v>
      </c>
      <c r="C53" s="10" t="s">
        <v>124</v>
      </c>
      <c r="D53" s="10" t="s">
        <v>125</v>
      </c>
      <c r="E53" s="10">
        <v>40</v>
      </c>
      <c r="F53" s="11" t="s">
        <v>18</v>
      </c>
      <c r="G53" s="10"/>
      <c r="H53" s="12">
        <v>3</v>
      </c>
      <c r="I53" s="12">
        <v>0</v>
      </c>
      <c r="J53" s="12">
        <v>3</v>
      </c>
      <c r="K53" s="13">
        <f t="shared" si="6"/>
        <v>0</v>
      </c>
      <c r="L53" s="10">
        <f t="shared" si="8"/>
        <v>60</v>
      </c>
      <c r="M53" s="10">
        <f t="shared" si="7"/>
        <v>60</v>
      </c>
      <c r="N53" s="14"/>
    </row>
    <row r="54" s="2" customFormat="1" ht="22" customHeight="1" spans="1:14">
      <c r="A54" s="10">
        <v>52</v>
      </c>
      <c r="B54" s="11" t="s">
        <v>126</v>
      </c>
      <c r="C54" s="10" t="s">
        <v>124</v>
      </c>
      <c r="D54" s="10" t="s">
        <v>127</v>
      </c>
      <c r="E54" s="10">
        <v>495</v>
      </c>
      <c r="F54" s="11" t="s">
        <v>18</v>
      </c>
      <c r="G54" s="10"/>
      <c r="H54" s="12">
        <v>9</v>
      </c>
      <c r="I54" s="12">
        <v>3</v>
      </c>
      <c r="J54" s="12">
        <v>6</v>
      </c>
      <c r="K54" s="13">
        <f t="shared" si="6"/>
        <v>45</v>
      </c>
      <c r="L54" s="10">
        <f t="shared" si="8"/>
        <v>120</v>
      </c>
      <c r="M54" s="10">
        <f t="shared" si="7"/>
        <v>165</v>
      </c>
      <c r="N54" s="14"/>
    </row>
    <row r="55" s="2" customFormat="1" ht="22" customHeight="1" spans="1:14">
      <c r="A55" s="10">
        <v>53</v>
      </c>
      <c r="B55" s="11" t="s">
        <v>128</v>
      </c>
      <c r="C55" s="10" t="s">
        <v>124</v>
      </c>
      <c r="D55" s="10" t="s">
        <v>129</v>
      </c>
      <c r="E55" s="10">
        <v>6000</v>
      </c>
      <c r="F55" s="11" t="s">
        <v>77</v>
      </c>
      <c r="G55" s="10" t="s">
        <v>83</v>
      </c>
      <c r="H55" s="12">
        <v>63</v>
      </c>
      <c r="I55" s="12">
        <v>6</v>
      </c>
      <c r="J55" s="12">
        <v>57</v>
      </c>
      <c r="K55" s="13">
        <f t="shared" si="6"/>
        <v>90</v>
      </c>
      <c r="L55" s="10">
        <f t="shared" si="8"/>
        <v>1140</v>
      </c>
      <c r="M55" s="10">
        <f t="shared" si="7"/>
        <v>1230</v>
      </c>
      <c r="N55" s="14"/>
    </row>
    <row r="56" s="2" customFormat="1" ht="22" customHeight="1" spans="1:14">
      <c r="A56" s="10">
        <v>54</v>
      </c>
      <c r="B56" s="11" t="s">
        <v>130</v>
      </c>
      <c r="C56" s="10" t="s">
        <v>131</v>
      </c>
      <c r="D56" s="10" t="s">
        <v>132</v>
      </c>
      <c r="E56" s="10">
        <v>2000</v>
      </c>
      <c r="F56" s="11" t="s">
        <v>77</v>
      </c>
      <c r="G56" s="10" t="s">
        <v>83</v>
      </c>
      <c r="H56" s="12">
        <v>3</v>
      </c>
      <c r="I56" s="12">
        <v>0</v>
      </c>
      <c r="J56" s="12">
        <v>3</v>
      </c>
      <c r="K56" s="13">
        <f t="shared" si="6"/>
        <v>0</v>
      </c>
      <c r="L56" s="10">
        <f t="shared" si="8"/>
        <v>60</v>
      </c>
      <c r="M56" s="10">
        <f t="shared" si="7"/>
        <v>60</v>
      </c>
      <c r="N56" s="14"/>
    </row>
    <row r="57" s="2" customFormat="1" ht="22" customHeight="1" spans="1:14">
      <c r="A57" s="10">
        <v>55</v>
      </c>
      <c r="B57" s="11" t="s">
        <v>133</v>
      </c>
      <c r="C57" s="10" t="s">
        <v>131</v>
      </c>
      <c r="D57" s="10" t="s">
        <v>134</v>
      </c>
      <c r="E57" s="10">
        <v>500</v>
      </c>
      <c r="F57" s="11" t="s">
        <v>77</v>
      </c>
      <c r="G57" s="10" t="s">
        <v>83</v>
      </c>
      <c r="H57" s="12">
        <v>10</v>
      </c>
      <c r="I57" s="12">
        <v>0</v>
      </c>
      <c r="J57" s="12">
        <v>10</v>
      </c>
      <c r="K57" s="13">
        <f t="shared" si="6"/>
        <v>0</v>
      </c>
      <c r="L57" s="10">
        <f t="shared" si="8"/>
        <v>200</v>
      </c>
      <c r="M57" s="10">
        <f t="shared" si="7"/>
        <v>200</v>
      </c>
      <c r="N57" s="14"/>
    </row>
    <row r="58" s="2" customFormat="1" ht="22" customHeight="1" spans="1:14">
      <c r="A58" s="10">
        <v>56</v>
      </c>
      <c r="B58" s="11" t="s">
        <v>135</v>
      </c>
      <c r="C58" s="10" t="s">
        <v>131</v>
      </c>
      <c r="D58" s="10" t="s">
        <v>136</v>
      </c>
      <c r="E58" s="10">
        <v>200</v>
      </c>
      <c r="F58" s="11" t="s">
        <v>18</v>
      </c>
      <c r="G58" s="10"/>
      <c r="H58" s="12">
        <v>9</v>
      </c>
      <c r="I58" s="12">
        <v>0</v>
      </c>
      <c r="J58" s="12">
        <v>9</v>
      </c>
      <c r="K58" s="13">
        <f t="shared" si="6"/>
        <v>0</v>
      </c>
      <c r="L58" s="10">
        <f t="shared" si="8"/>
        <v>180</v>
      </c>
      <c r="M58" s="10">
        <f t="shared" si="7"/>
        <v>180</v>
      </c>
      <c r="N58" s="14"/>
    </row>
    <row r="59" s="2" customFormat="1" ht="22" customHeight="1" spans="1:14">
      <c r="A59" s="10">
        <v>57</v>
      </c>
      <c r="B59" s="11" t="s">
        <v>137</v>
      </c>
      <c r="C59" s="10" t="s">
        <v>131</v>
      </c>
      <c r="D59" s="10" t="s">
        <v>138</v>
      </c>
      <c r="E59" s="10">
        <v>600</v>
      </c>
      <c r="F59" s="11" t="s">
        <v>77</v>
      </c>
      <c r="G59" s="10" t="s">
        <v>83</v>
      </c>
      <c r="H59" s="12">
        <v>264</v>
      </c>
      <c r="I59" s="12">
        <v>95</v>
      </c>
      <c r="J59" s="12">
        <v>169</v>
      </c>
      <c r="K59" s="13">
        <f t="shared" si="6"/>
        <v>1425</v>
      </c>
      <c r="L59" s="10">
        <f t="shared" si="8"/>
        <v>3380</v>
      </c>
      <c r="M59" s="10">
        <f t="shared" si="7"/>
        <v>4805</v>
      </c>
      <c r="N59" s="14"/>
    </row>
    <row r="60" s="2" customFormat="1" ht="22" customHeight="1" spans="1:14">
      <c r="A60" s="10">
        <v>58</v>
      </c>
      <c r="B60" s="11" t="s">
        <v>139</v>
      </c>
      <c r="C60" s="10" t="s">
        <v>131</v>
      </c>
      <c r="D60" s="10" t="s">
        <v>140</v>
      </c>
      <c r="E60" s="10">
        <v>4000</v>
      </c>
      <c r="F60" s="11" t="s">
        <v>77</v>
      </c>
      <c r="G60" s="10" t="s">
        <v>83</v>
      </c>
      <c r="H60" s="12">
        <v>53</v>
      </c>
      <c r="I60" s="12">
        <v>7</v>
      </c>
      <c r="J60" s="12">
        <v>46</v>
      </c>
      <c r="K60" s="13">
        <f t="shared" si="6"/>
        <v>105</v>
      </c>
      <c r="L60" s="10">
        <f t="shared" si="8"/>
        <v>920</v>
      </c>
      <c r="M60" s="10">
        <f t="shared" si="7"/>
        <v>1025</v>
      </c>
      <c r="N60" s="14"/>
    </row>
    <row r="61" s="2" customFormat="1" ht="22" customHeight="1" spans="1:14">
      <c r="A61" s="10">
        <v>59</v>
      </c>
      <c r="B61" s="11" t="s">
        <v>141</v>
      </c>
      <c r="C61" s="10" t="s">
        <v>131</v>
      </c>
      <c r="D61" s="10" t="s">
        <v>142</v>
      </c>
      <c r="E61" s="10">
        <v>200</v>
      </c>
      <c r="F61" s="11" t="s">
        <v>18</v>
      </c>
      <c r="G61" s="10"/>
      <c r="H61" s="12">
        <v>16</v>
      </c>
      <c r="I61" s="12">
        <v>0</v>
      </c>
      <c r="J61" s="12">
        <v>16</v>
      </c>
      <c r="K61" s="13">
        <f t="shared" si="6"/>
        <v>0</v>
      </c>
      <c r="L61" s="10">
        <f t="shared" si="8"/>
        <v>320</v>
      </c>
      <c r="M61" s="10">
        <f t="shared" si="7"/>
        <v>320</v>
      </c>
      <c r="N61" s="14"/>
    </row>
    <row r="62" s="2" customFormat="1" ht="22" customHeight="1" spans="1:14">
      <c r="A62" s="10">
        <v>60</v>
      </c>
      <c r="B62" s="11" t="s">
        <v>143</v>
      </c>
      <c r="C62" s="10" t="s">
        <v>144</v>
      </c>
      <c r="D62" s="10" t="s">
        <v>145</v>
      </c>
      <c r="E62" s="10">
        <v>50</v>
      </c>
      <c r="F62" s="11" t="s">
        <v>18</v>
      </c>
      <c r="G62" s="10" t="s">
        <v>19</v>
      </c>
      <c r="H62" s="12">
        <v>28</v>
      </c>
      <c r="I62" s="12">
        <v>21</v>
      </c>
      <c r="J62" s="12">
        <v>7</v>
      </c>
      <c r="K62" s="13">
        <f t="shared" si="6"/>
        <v>315</v>
      </c>
      <c r="L62" s="10">
        <f t="shared" si="8"/>
        <v>140</v>
      </c>
      <c r="M62" s="10">
        <f t="shared" si="7"/>
        <v>455</v>
      </c>
      <c r="N62" s="14"/>
    </row>
    <row r="63" s="2" customFormat="1" ht="22" customHeight="1" spans="1:14">
      <c r="A63" s="10">
        <v>61</v>
      </c>
      <c r="B63" s="11" t="s">
        <v>146</v>
      </c>
      <c r="C63" s="10" t="s">
        <v>144</v>
      </c>
      <c r="D63" s="10" t="s">
        <v>147</v>
      </c>
      <c r="E63" s="10">
        <v>458</v>
      </c>
      <c r="F63" s="11" t="s">
        <v>18</v>
      </c>
      <c r="G63" s="10"/>
      <c r="H63" s="12">
        <v>15</v>
      </c>
      <c r="I63" s="12">
        <v>0</v>
      </c>
      <c r="J63" s="12">
        <v>15</v>
      </c>
      <c r="K63" s="13">
        <f t="shared" si="6"/>
        <v>0</v>
      </c>
      <c r="L63" s="10">
        <f t="shared" si="8"/>
        <v>300</v>
      </c>
      <c r="M63" s="10">
        <f t="shared" si="7"/>
        <v>300</v>
      </c>
      <c r="N63" s="14"/>
    </row>
    <row r="64" s="2" customFormat="1" ht="22" customHeight="1" spans="1:14">
      <c r="A64" s="10">
        <v>62</v>
      </c>
      <c r="B64" s="11" t="s">
        <v>148</v>
      </c>
      <c r="C64" s="10" t="s">
        <v>144</v>
      </c>
      <c r="D64" s="10" t="s">
        <v>149</v>
      </c>
      <c r="E64" s="10">
        <v>60</v>
      </c>
      <c r="F64" s="11" t="s">
        <v>18</v>
      </c>
      <c r="G64" s="10"/>
      <c r="H64" s="12">
        <v>2</v>
      </c>
      <c r="I64" s="12">
        <v>0</v>
      </c>
      <c r="J64" s="12">
        <v>2</v>
      </c>
      <c r="K64" s="13">
        <f t="shared" si="6"/>
        <v>0</v>
      </c>
      <c r="L64" s="10">
        <f t="shared" si="8"/>
        <v>40</v>
      </c>
      <c r="M64" s="10">
        <f t="shared" si="7"/>
        <v>40</v>
      </c>
      <c r="N64" s="14"/>
    </row>
    <row r="65" s="2" customFormat="1" ht="22" customHeight="1" spans="1:14">
      <c r="A65" s="10">
        <v>63</v>
      </c>
      <c r="B65" s="11" t="s">
        <v>150</v>
      </c>
      <c r="C65" s="10" t="s">
        <v>144</v>
      </c>
      <c r="D65" s="10" t="s">
        <v>151</v>
      </c>
      <c r="E65" s="10">
        <v>60</v>
      </c>
      <c r="F65" s="11" t="s">
        <v>18</v>
      </c>
      <c r="G65" s="10"/>
      <c r="H65" s="12">
        <v>3</v>
      </c>
      <c r="I65" s="12">
        <v>0</v>
      </c>
      <c r="J65" s="12">
        <v>3</v>
      </c>
      <c r="K65" s="13">
        <f t="shared" si="6"/>
        <v>0</v>
      </c>
      <c r="L65" s="10">
        <f t="shared" si="8"/>
        <v>60</v>
      </c>
      <c r="M65" s="10">
        <f t="shared" si="7"/>
        <v>60</v>
      </c>
      <c r="N65" s="14"/>
    </row>
    <row r="66" s="2" customFormat="1" ht="22" customHeight="1" spans="1:14">
      <c r="A66" s="10">
        <v>64</v>
      </c>
      <c r="B66" s="11" t="s">
        <v>152</v>
      </c>
      <c r="C66" s="10" t="s">
        <v>144</v>
      </c>
      <c r="D66" s="10" t="s">
        <v>153</v>
      </c>
      <c r="E66" s="10">
        <v>186</v>
      </c>
      <c r="F66" s="11" t="s">
        <v>18</v>
      </c>
      <c r="G66" s="10"/>
      <c r="H66" s="12">
        <v>6</v>
      </c>
      <c r="I66" s="12">
        <v>0</v>
      </c>
      <c r="J66" s="12">
        <v>6</v>
      </c>
      <c r="K66" s="13">
        <f t="shared" si="6"/>
        <v>0</v>
      </c>
      <c r="L66" s="10">
        <f t="shared" si="8"/>
        <v>120</v>
      </c>
      <c r="M66" s="10">
        <f t="shared" si="7"/>
        <v>120</v>
      </c>
      <c r="N66" s="14"/>
    </row>
    <row r="67" s="2" customFormat="1" ht="22" customHeight="1" spans="1:14">
      <c r="A67" s="10">
        <v>65</v>
      </c>
      <c r="B67" s="11" t="s">
        <v>154</v>
      </c>
      <c r="C67" s="10" t="s">
        <v>144</v>
      </c>
      <c r="D67" s="10" t="s">
        <v>155</v>
      </c>
      <c r="E67" s="10">
        <v>3</v>
      </c>
      <c r="F67" s="11" t="s">
        <v>18</v>
      </c>
      <c r="G67" s="10"/>
      <c r="H67" s="12">
        <v>1</v>
      </c>
      <c r="I67" s="12">
        <v>0</v>
      </c>
      <c r="J67" s="12">
        <v>1</v>
      </c>
      <c r="K67" s="13">
        <f t="shared" si="6"/>
        <v>0</v>
      </c>
      <c r="L67" s="10">
        <f t="shared" si="8"/>
        <v>20</v>
      </c>
      <c r="M67" s="10">
        <f t="shared" si="7"/>
        <v>20</v>
      </c>
      <c r="N67" s="14"/>
    </row>
    <row r="68" s="2" customFormat="1" ht="22" customHeight="1" spans="1:14">
      <c r="A68" s="10">
        <v>66</v>
      </c>
      <c r="B68" s="11" t="s">
        <v>156</v>
      </c>
      <c r="C68" s="10" t="s">
        <v>144</v>
      </c>
      <c r="D68" s="23" t="s">
        <v>157</v>
      </c>
      <c r="E68" s="10">
        <v>360</v>
      </c>
      <c r="F68" s="11" t="s">
        <v>18</v>
      </c>
      <c r="G68" s="10"/>
      <c r="H68" s="12">
        <v>1</v>
      </c>
      <c r="I68" s="12">
        <v>0</v>
      </c>
      <c r="J68" s="12">
        <v>1</v>
      </c>
      <c r="K68" s="13">
        <f t="shared" si="6"/>
        <v>0</v>
      </c>
      <c r="L68" s="10">
        <f t="shared" si="8"/>
        <v>20</v>
      </c>
      <c r="M68" s="10">
        <f t="shared" si="7"/>
        <v>20</v>
      </c>
      <c r="N68" s="14"/>
    </row>
    <row r="69" s="2" customFormat="1" ht="22" customHeight="1" spans="1:14">
      <c r="A69" s="10">
        <v>67</v>
      </c>
      <c r="B69" s="11" t="s">
        <v>158</v>
      </c>
      <c r="C69" s="10" t="s">
        <v>144</v>
      </c>
      <c r="D69" s="10" t="s">
        <v>159</v>
      </c>
      <c r="E69" s="10">
        <v>320</v>
      </c>
      <c r="F69" s="11" t="s">
        <v>18</v>
      </c>
      <c r="G69" s="10" t="s">
        <v>19</v>
      </c>
      <c r="H69" s="12">
        <v>8</v>
      </c>
      <c r="I69" s="12">
        <v>0</v>
      </c>
      <c r="J69" s="12">
        <v>8</v>
      </c>
      <c r="K69" s="13">
        <f t="shared" si="6"/>
        <v>0</v>
      </c>
      <c r="L69" s="10">
        <f t="shared" si="8"/>
        <v>160</v>
      </c>
      <c r="M69" s="10">
        <f t="shared" si="7"/>
        <v>160</v>
      </c>
      <c r="N69" s="14"/>
    </row>
    <row r="70" s="2" customFormat="1" ht="22" customHeight="1" spans="1:14">
      <c r="A70" s="10">
        <v>68</v>
      </c>
      <c r="B70" s="11" t="s">
        <v>160</v>
      </c>
      <c r="C70" s="10" t="s">
        <v>144</v>
      </c>
      <c r="D70" s="10" t="s">
        <v>161</v>
      </c>
      <c r="E70" s="10">
        <v>202</v>
      </c>
      <c r="F70" s="11" t="s">
        <v>18</v>
      </c>
      <c r="G70" s="10"/>
      <c r="H70" s="12">
        <v>6</v>
      </c>
      <c r="I70" s="12">
        <v>0</v>
      </c>
      <c r="J70" s="12">
        <v>6</v>
      </c>
      <c r="K70" s="13">
        <f t="shared" si="6"/>
        <v>0</v>
      </c>
      <c r="L70" s="10">
        <f t="shared" si="8"/>
        <v>120</v>
      </c>
      <c r="M70" s="10">
        <f t="shared" si="7"/>
        <v>120</v>
      </c>
      <c r="N70" s="14"/>
    </row>
    <row r="71" s="2" customFormat="1" ht="22" customHeight="1" spans="1:14">
      <c r="A71" s="10">
        <v>69</v>
      </c>
      <c r="B71" s="11" t="s">
        <v>162</v>
      </c>
      <c r="C71" s="10" t="s">
        <v>144</v>
      </c>
      <c r="D71" s="23" t="s">
        <v>163</v>
      </c>
      <c r="E71" s="10">
        <v>320</v>
      </c>
      <c r="F71" s="11" t="s">
        <v>18</v>
      </c>
      <c r="G71" s="10" t="s">
        <v>19</v>
      </c>
      <c r="H71" s="12">
        <v>1</v>
      </c>
      <c r="I71" s="12">
        <v>0</v>
      </c>
      <c r="J71" s="12">
        <v>1</v>
      </c>
      <c r="K71" s="13">
        <f t="shared" si="6"/>
        <v>0</v>
      </c>
      <c r="L71" s="10">
        <f t="shared" si="8"/>
        <v>20</v>
      </c>
      <c r="M71" s="10">
        <f t="shared" si="7"/>
        <v>20</v>
      </c>
      <c r="N71" s="14"/>
    </row>
    <row r="72" s="2" customFormat="1" ht="22" customHeight="1" spans="1:14">
      <c r="A72" s="10">
        <v>70</v>
      </c>
      <c r="B72" s="11" t="s">
        <v>164</v>
      </c>
      <c r="C72" s="10" t="s">
        <v>144</v>
      </c>
      <c r="D72" s="10" t="s">
        <v>165</v>
      </c>
      <c r="E72" s="10">
        <v>102</v>
      </c>
      <c r="F72" s="11" t="s">
        <v>18</v>
      </c>
      <c r="G72" s="10"/>
      <c r="H72" s="12">
        <v>4</v>
      </c>
      <c r="I72" s="12">
        <v>0</v>
      </c>
      <c r="J72" s="12">
        <v>4</v>
      </c>
      <c r="K72" s="13">
        <f t="shared" si="6"/>
        <v>0</v>
      </c>
      <c r="L72" s="10">
        <f t="shared" si="8"/>
        <v>80</v>
      </c>
      <c r="M72" s="10">
        <f t="shared" si="7"/>
        <v>80</v>
      </c>
      <c r="N72" s="14"/>
    </row>
    <row r="73" s="2" customFormat="1" ht="22" customHeight="1" spans="1:14">
      <c r="A73" s="10">
        <v>71</v>
      </c>
      <c r="B73" s="11" t="s">
        <v>166</v>
      </c>
      <c r="C73" s="10" t="s">
        <v>144</v>
      </c>
      <c r="D73" s="10" t="s">
        <v>167</v>
      </c>
      <c r="E73" s="10">
        <v>130</v>
      </c>
      <c r="F73" s="11" t="s">
        <v>18</v>
      </c>
      <c r="G73" s="10"/>
      <c r="H73" s="12">
        <v>1</v>
      </c>
      <c r="I73" s="12">
        <v>0</v>
      </c>
      <c r="J73" s="12">
        <v>1</v>
      </c>
      <c r="K73" s="13">
        <f t="shared" si="6"/>
        <v>0</v>
      </c>
      <c r="L73" s="10">
        <f t="shared" si="8"/>
        <v>20</v>
      </c>
      <c r="M73" s="10">
        <f t="shared" si="7"/>
        <v>20</v>
      </c>
      <c r="N73" s="14"/>
    </row>
    <row r="74" s="2" customFormat="1" ht="22" customHeight="1" spans="1:14">
      <c r="A74" s="10">
        <v>72</v>
      </c>
      <c r="B74" s="11" t="s">
        <v>168</v>
      </c>
      <c r="C74" s="10" t="s">
        <v>144</v>
      </c>
      <c r="D74" s="10" t="s">
        <v>169</v>
      </c>
      <c r="E74" s="10">
        <v>402</v>
      </c>
      <c r="F74" s="11" t="s">
        <v>18</v>
      </c>
      <c r="G74" s="10" t="s">
        <v>19</v>
      </c>
      <c r="H74" s="12">
        <v>1</v>
      </c>
      <c r="I74" s="12">
        <v>0</v>
      </c>
      <c r="J74" s="12">
        <v>1</v>
      </c>
      <c r="K74" s="13">
        <f t="shared" ref="K74:K82" si="9">I74*15</f>
        <v>0</v>
      </c>
      <c r="L74" s="10">
        <f t="shared" ref="L74:L82" si="10">J74*20</f>
        <v>20</v>
      </c>
      <c r="M74" s="10">
        <f t="shared" ref="M74:M82" si="11">K74+L74</f>
        <v>20</v>
      </c>
      <c r="N74" s="14"/>
    </row>
    <row r="75" s="2" customFormat="1" ht="22" customHeight="1" spans="1:14">
      <c r="A75" s="10">
        <v>73</v>
      </c>
      <c r="B75" s="11" t="s">
        <v>170</v>
      </c>
      <c r="C75" s="10" t="s">
        <v>144</v>
      </c>
      <c r="D75" s="10" t="s">
        <v>171</v>
      </c>
      <c r="E75" s="10">
        <v>42</v>
      </c>
      <c r="F75" s="11" t="s">
        <v>18</v>
      </c>
      <c r="G75" s="10"/>
      <c r="H75" s="12">
        <v>1</v>
      </c>
      <c r="I75" s="12">
        <v>0</v>
      </c>
      <c r="J75" s="12">
        <v>1</v>
      </c>
      <c r="K75" s="13">
        <f t="shared" si="9"/>
        <v>0</v>
      </c>
      <c r="L75" s="10">
        <f t="shared" si="10"/>
        <v>20</v>
      </c>
      <c r="M75" s="10">
        <f t="shared" si="11"/>
        <v>20</v>
      </c>
      <c r="N75" s="14"/>
    </row>
    <row r="76" s="2" customFormat="1" ht="22" customHeight="1" spans="1:14">
      <c r="A76" s="10">
        <v>74</v>
      </c>
      <c r="B76" s="11" t="s">
        <v>172</v>
      </c>
      <c r="C76" s="10" t="s">
        <v>144</v>
      </c>
      <c r="D76" s="10" t="s">
        <v>173</v>
      </c>
      <c r="E76" s="10">
        <v>49</v>
      </c>
      <c r="F76" s="11" t="s">
        <v>18</v>
      </c>
      <c r="G76" s="10"/>
      <c r="H76" s="12">
        <v>4</v>
      </c>
      <c r="I76" s="12">
        <v>0</v>
      </c>
      <c r="J76" s="12">
        <v>4</v>
      </c>
      <c r="K76" s="13">
        <f t="shared" si="9"/>
        <v>0</v>
      </c>
      <c r="L76" s="10">
        <f t="shared" si="10"/>
        <v>80</v>
      </c>
      <c r="M76" s="10">
        <f t="shared" si="11"/>
        <v>80</v>
      </c>
      <c r="N76" s="14"/>
    </row>
    <row r="77" s="2" customFormat="1" ht="22" customHeight="1" spans="1:14">
      <c r="A77" s="10">
        <v>75</v>
      </c>
      <c r="B77" s="11" t="s">
        <v>174</v>
      </c>
      <c r="C77" s="10" t="s">
        <v>144</v>
      </c>
      <c r="D77" s="10" t="s">
        <v>175</v>
      </c>
      <c r="E77" s="10">
        <v>130</v>
      </c>
      <c r="F77" s="11" t="s">
        <v>18</v>
      </c>
      <c r="G77" s="10"/>
      <c r="H77" s="12">
        <v>1</v>
      </c>
      <c r="I77" s="12">
        <v>0</v>
      </c>
      <c r="J77" s="12">
        <v>1</v>
      </c>
      <c r="K77" s="13">
        <f t="shared" si="9"/>
        <v>0</v>
      </c>
      <c r="L77" s="10">
        <f t="shared" si="10"/>
        <v>20</v>
      </c>
      <c r="M77" s="10">
        <f t="shared" si="11"/>
        <v>20</v>
      </c>
      <c r="N77" s="14"/>
    </row>
    <row r="78" s="2" customFormat="1" ht="22" customHeight="1" spans="1:14">
      <c r="A78" s="10">
        <v>76</v>
      </c>
      <c r="B78" s="11" t="s">
        <v>176</v>
      </c>
      <c r="C78" s="10" t="s">
        <v>144</v>
      </c>
      <c r="D78" s="10" t="s">
        <v>177</v>
      </c>
      <c r="E78" s="10">
        <v>53</v>
      </c>
      <c r="F78" s="11" t="s">
        <v>18</v>
      </c>
      <c r="G78" s="10"/>
      <c r="H78" s="12">
        <v>3</v>
      </c>
      <c r="I78" s="12">
        <v>0</v>
      </c>
      <c r="J78" s="12">
        <v>3</v>
      </c>
      <c r="K78" s="13">
        <f t="shared" si="9"/>
        <v>0</v>
      </c>
      <c r="L78" s="10">
        <f t="shared" si="10"/>
        <v>60</v>
      </c>
      <c r="M78" s="10">
        <f t="shared" si="11"/>
        <v>60</v>
      </c>
      <c r="N78" s="14"/>
    </row>
    <row r="79" s="2" customFormat="1" ht="22" customHeight="1" spans="1:14">
      <c r="A79" s="10">
        <v>77</v>
      </c>
      <c r="B79" s="11" t="s">
        <v>178</v>
      </c>
      <c r="C79" s="10" t="s">
        <v>144</v>
      </c>
      <c r="D79" s="10" t="s">
        <v>179</v>
      </c>
      <c r="E79" s="10">
        <v>85</v>
      </c>
      <c r="F79" s="11" t="s">
        <v>18</v>
      </c>
      <c r="G79" s="10"/>
      <c r="H79" s="12">
        <v>3</v>
      </c>
      <c r="I79" s="12">
        <v>0</v>
      </c>
      <c r="J79" s="12">
        <v>3</v>
      </c>
      <c r="K79" s="13">
        <f t="shared" si="9"/>
        <v>0</v>
      </c>
      <c r="L79" s="10">
        <f t="shared" si="10"/>
        <v>60</v>
      </c>
      <c r="M79" s="10">
        <f t="shared" si="11"/>
        <v>60</v>
      </c>
      <c r="N79" s="14"/>
    </row>
    <row r="80" s="2" customFormat="1" ht="22" customHeight="1" spans="1:14">
      <c r="A80" s="10">
        <v>78</v>
      </c>
      <c r="B80" s="11" t="s">
        <v>180</v>
      </c>
      <c r="C80" s="10" t="s">
        <v>144</v>
      </c>
      <c r="D80" s="10" t="s">
        <v>181</v>
      </c>
      <c r="E80" s="10">
        <v>80</v>
      </c>
      <c r="F80" s="11" t="s">
        <v>18</v>
      </c>
      <c r="G80" s="10"/>
      <c r="H80" s="12">
        <v>5</v>
      </c>
      <c r="I80" s="12">
        <v>0</v>
      </c>
      <c r="J80" s="12">
        <v>5</v>
      </c>
      <c r="K80" s="13">
        <f t="shared" si="9"/>
        <v>0</v>
      </c>
      <c r="L80" s="10">
        <f t="shared" si="10"/>
        <v>100</v>
      </c>
      <c r="M80" s="10">
        <f t="shared" si="11"/>
        <v>100</v>
      </c>
      <c r="N80" s="14"/>
    </row>
    <row r="81" s="3" customFormat="1" ht="22" customHeight="1" spans="1:14">
      <c r="A81" s="10">
        <v>79</v>
      </c>
      <c r="B81" s="11" t="s">
        <v>182</v>
      </c>
      <c r="C81" s="10" t="s">
        <v>183</v>
      </c>
      <c r="D81" s="10" t="s">
        <v>184</v>
      </c>
      <c r="E81" s="10">
        <v>50</v>
      </c>
      <c r="F81" s="11" t="s">
        <v>18</v>
      </c>
      <c r="G81" s="10" t="s">
        <v>19</v>
      </c>
      <c r="H81" s="12">
        <v>5</v>
      </c>
      <c r="I81" s="12">
        <v>0</v>
      </c>
      <c r="J81" s="12">
        <v>5</v>
      </c>
      <c r="K81" s="13">
        <f t="shared" si="9"/>
        <v>0</v>
      </c>
      <c r="L81" s="10">
        <f t="shared" si="10"/>
        <v>100</v>
      </c>
      <c r="M81" s="10">
        <f t="shared" si="11"/>
        <v>100</v>
      </c>
      <c r="N81" s="10"/>
    </row>
    <row r="82" s="2" customFormat="1" ht="22" customHeight="1" spans="1:14">
      <c r="A82" s="10">
        <v>80</v>
      </c>
      <c r="B82" s="11" t="s">
        <v>185</v>
      </c>
      <c r="C82" s="10" t="s">
        <v>183</v>
      </c>
      <c r="D82" s="10" t="s">
        <v>186</v>
      </c>
      <c r="E82" s="10">
        <v>5860</v>
      </c>
      <c r="F82" s="11" t="s">
        <v>77</v>
      </c>
      <c r="G82" s="10" t="s">
        <v>83</v>
      </c>
      <c r="H82" s="12">
        <v>109</v>
      </c>
      <c r="I82" s="12">
        <v>0</v>
      </c>
      <c r="J82" s="12">
        <v>109</v>
      </c>
      <c r="K82" s="13">
        <f t="shared" si="9"/>
        <v>0</v>
      </c>
      <c r="L82" s="10">
        <f t="shared" si="10"/>
        <v>2180</v>
      </c>
      <c r="M82" s="10">
        <f t="shared" si="11"/>
        <v>2180</v>
      </c>
      <c r="N82" s="14"/>
    </row>
    <row r="83" s="2" customFormat="1" ht="25" customHeight="1" spans="1:14">
      <c r="A83" s="15" t="s">
        <v>187</v>
      </c>
      <c r="B83" s="16"/>
      <c r="C83" s="16"/>
      <c r="D83" s="10" t="s">
        <v>188</v>
      </c>
      <c r="E83" s="10">
        <v>136000</v>
      </c>
      <c r="F83" s="11"/>
      <c r="G83" s="10"/>
      <c r="H83" s="12">
        <f t="shared" ref="H83:M83" si="12">SUM(H3:H82)</f>
        <v>3357</v>
      </c>
      <c r="I83" s="12">
        <f t="shared" si="12"/>
        <v>845</v>
      </c>
      <c r="J83" s="12">
        <f t="shared" si="12"/>
        <v>2512</v>
      </c>
      <c r="K83" s="10">
        <f t="shared" si="12"/>
        <v>9735</v>
      </c>
      <c r="L83" s="10">
        <f t="shared" si="12"/>
        <v>22120</v>
      </c>
      <c r="M83" s="10">
        <f t="shared" si="12"/>
        <v>31855</v>
      </c>
      <c r="N83" s="14"/>
    </row>
    <row r="84" s="3" customFormat="1" ht="75" customHeight="1" spans="1:14">
      <c r="A84" s="8" t="s">
        <v>1</v>
      </c>
      <c r="B84" s="8" t="s">
        <v>2</v>
      </c>
      <c r="C84" s="8" t="s">
        <v>3</v>
      </c>
      <c r="D84" s="8" t="s">
        <v>4</v>
      </c>
      <c r="E84" s="8" t="s">
        <v>5</v>
      </c>
      <c r="F84" s="9" t="s">
        <v>6</v>
      </c>
      <c r="G84" s="9" t="s">
        <v>7</v>
      </c>
      <c r="H84" s="9" t="s">
        <v>8</v>
      </c>
      <c r="I84" s="9" t="s">
        <v>9</v>
      </c>
      <c r="J84" s="9" t="s">
        <v>10</v>
      </c>
      <c r="K84" s="9" t="s">
        <v>189</v>
      </c>
      <c r="L84" s="9" t="s">
        <v>190</v>
      </c>
      <c r="M84" s="9" t="s">
        <v>13</v>
      </c>
      <c r="N84" s="8" t="s">
        <v>14</v>
      </c>
    </row>
    <row r="85" ht="54" customHeight="1" spans="1:14">
      <c r="A85" s="17">
        <v>81</v>
      </c>
      <c r="B85" s="18" t="s">
        <v>191</v>
      </c>
      <c r="C85" s="18"/>
      <c r="D85" s="24" t="s">
        <v>192</v>
      </c>
      <c r="E85" s="17"/>
      <c r="F85" s="19"/>
      <c r="G85" s="17"/>
      <c r="H85" s="17">
        <v>3357</v>
      </c>
      <c r="I85" s="17">
        <v>845</v>
      </c>
      <c r="J85" s="17">
        <v>2512</v>
      </c>
      <c r="K85" s="17">
        <f>I85*35</f>
        <v>29575</v>
      </c>
      <c r="L85" s="17">
        <f>J85*60</f>
        <v>150720</v>
      </c>
      <c r="M85" s="17">
        <f>K85+L85</f>
        <v>180295</v>
      </c>
      <c r="N85" s="22"/>
    </row>
    <row r="86" ht="36" customHeight="1" spans="1:14">
      <c r="A86" s="20" t="s">
        <v>193</v>
      </c>
      <c r="B86" s="21"/>
      <c r="C86" s="21"/>
      <c r="D86" s="17"/>
      <c r="E86" s="17"/>
      <c r="F86" s="19"/>
      <c r="G86" s="17"/>
      <c r="H86" s="17">
        <v>3357</v>
      </c>
      <c r="I86" s="17">
        <v>845</v>
      </c>
      <c r="J86" s="17">
        <v>2512</v>
      </c>
      <c r="K86" s="17">
        <f>K83+K85</f>
        <v>39310</v>
      </c>
      <c r="L86" s="17">
        <f>L83+L85</f>
        <v>172840</v>
      </c>
      <c r="M86" s="17">
        <f>M83+M85</f>
        <v>212150</v>
      </c>
      <c r="N86" s="22"/>
    </row>
  </sheetData>
  <mergeCells count="4">
    <mergeCell ref="A1:N1"/>
    <mergeCell ref="A83:C83"/>
    <mergeCell ref="B85:C85"/>
    <mergeCell ref="A86:C86"/>
  </mergeCell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糊涂是福</cp:lastModifiedBy>
  <dcterms:created xsi:type="dcterms:W3CDTF">2024-07-17T07:01:00Z</dcterms:created>
  <dcterms:modified xsi:type="dcterms:W3CDTF">2025-08-21T08:53:10Z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56BC1F35D97D47858B99FC8F999FD017_13</vt:lpwstr>
  </property>
  <property fmtid="{D5CDD505-2E9C-101B-9397-08002B2CF9AE}" pid="3" name="KSOProductBuildVer">
    <vt:lpwstr>2052-12.1.0.21915</vt:lpwstr>
  </property>
</Properties>
</file>